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<sst xmlns="http://schemas.openxmlformats.org/spreadsheetml/2006/main" count="57">
  <si>
    <t>感恩500万辆 株洲湘奥年中客户答谢会</t>
  </si>
  <si>
    <t>活动时间:2019-7-20 14：30-17：00  活动地点:一楼展厅</t>
  </si>
  <si>
    <t>原价</t>
  </si>
  <si>
    <t xml:space="preserve"> 公司名称、联系人、联系方式</t>
  </si>
  <si>
    <t>备注</t>
  </si>
  <si>
    <t>类别</t>
  </si>
  <si>
    <t>内容</t>
  </si>
  <si>
    <t>数量</t>
  </si>
  <si>
    <t>单价</t>
  </si>
  <si>
    <t>费用</t>
  </si>
  <si>
    <t>内场布置</t>
  </si>
  <si>
    <t>舞台</t>
  </si>
  <si>
    <t>6M *4.8M*0.3H</t>
  </si>
  <si>
    <t>地毯（灰色）</t>
  </si>
  <si>
    <t>6M *4.8M</t>
  </si>
  <si>
    <t>LED电子屏P3</t>
  </si>
  <si>
    <t>5M *3M</t>
  </si>
  <si>
    <t>LED周边桁架</t>
  </si>
  <si>
    <t>30.6平方</t>
  </si>
  <si>
    <t>LED周边桁架KT板</t>
  </si>
  <si>
    <t>21.2平方</t>
  </si>
  <si>
    <t>音响</t>
  </si>
  <si>
    <t>1套</t>
  </si>
  <si>
    <t>500万历史（黑胶地贴）</t>
  </si>
  <si>
    <t>1.5M*8M</t>
  </si>
  <si>
    <t>灯光</t>
  </si>
  <si>
    <t>4个</t>
  </si>
  <si>
    <t>道旗</t>
  </si>
  <si>
    <t>鲜花</t>
  </si>
  <si>
    <t>2组</t>
  </si>
  <si>
    <t>500万辆撒金沙仪式</t>
  </si>
  <si>
    <t>LED摇一摇项目</t>
  </si>
  <si>
    <t>签到处易拉宝画面</t>
  </si>
  <si>
    <t>1个</t>
  </si>
  <si>
    <t>小计</t>
  </si>
  <si>
    <t>演艺部分</t>
  </si>
  <si>
    <t>主持人</t>
  </si>
  <si>
    <t>礼仪（身高1.70M以上）</t>
  </si>
  <si>
    <t>节目表演（魔术）</t>
  </si>
  <si>
    <t>竖琴表演（含人员、运费）</t>
  </si>
  <si>
    <t>竖琴表演（地台）</t>
  </si>
  <si>
    <t>竖琴表演（地贴）</t>
  </si>
  <si>
    <t>3*3M</t>
  </si>
  <si>
    <t>摄影</t>
  </si>
  <si>
    <t>摄像</t>
  </si>
  <si>
    <t>模特（身高1.70M以上）</t>
  </si>
  <si>
    <t>礼品</t>
  </si>
  <si>
    <t>奖杯</t>
  </si>
  <si>
    <t>遥控飞行器</t>
  </si>
  <si>
    <t>茶歇</t>
  </si>
  <si>
    <t>万豪酒店（含桌子7条、座椅42条、餐具42套、服务员2人）</t>
  </si>
  <si>
    <t>其他</t>
  </si>
  <si>
    <t>运费</t>
  </si>
  <si>
    <t>费用合计</t>
  </si>
  <si>
    <t>开增值税专用发票</t>
  </si>
  <si>
    <t>总计</t>
  </si>
  <si>
    <t>优惠价</t>
  </si>
</sst>
</file>

<file path=xl/styles.xml><?xml version="1.0" encoding="utf-8"?>
<styleSheet xmlns="http://schemas.openxmlformats.org/spreadsheetml/2006/main">
  <numFmts count="6">
    <numFmt numFmtId="176" formatCode="0_ "/>
    <numFmt numFmtId="41" formatCode="_ * #,##0_ ;_ * \-#,##0_ ;_ * &quot;-&quot;_ ;_ @_ "/>
    <numFmt numFmtId="177" formatCode="\¥#,##0.00_);[Red]\(\¥#,##0.00\)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2"/>
      <name val="宋体"/>
      <charset val="134"/>
      <scheme val="minor"/>
    </font>
    <font>
      <b/>
      <sz val="11"/>
      <name val="宋体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sz val="11"/>
      <color rgb="FF0061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1" fillId="7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9" borderId="13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8" fillId="6" borderId="7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3" fillId="8" borderId="1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7" fillId="0" borderId="0"/>
    <xf numFmtId="0" fontId="17" fillId="27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6" fillId="0" borderId="0">
      <alignment vertical="center"/>
    </xf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5" borderId="1" xfId="50" applyFont="1" applyFill="1" applyBorder="1" applyAlignment="1">
      <alignment horizontal="center" vertical="center"/>
    </xf>
    <xf numFmtId="0" fontId="4" fillId="5" borderId="2" xfId="5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76" fontId="4" fillId="5" borderId="2" xfId="5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6" xfId="0" applyBorder="1"/>
    <xf numFmtId="0" fontId="0" fillId="5" borderId="6" xfId="0" applyFill="1" applyBorder="1" applyAlignment="1">
      <alignment horizontal="center"/>
    </xf>
    <xf numFmtId="0" fontId="0" fillId="5" borderId="4" xfId="0" applyFill="1" applyBorder="1" applyAlignment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_x0007_" xfId="47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selection activeCell="M12" sqref="M12"/>
    </sheetView>
  </sheetViews>
  <sheetFormatPr defaultColWidth="9" defaultRowHeight="20.1" customHeight="1"/>
  <cols>
    <col min="1" max="1" width="6.125" style="2" customWidth="1"/>
    <col min="2" max="2" width="50.5" style="1" customWidth="1"/>
    <col min="3" max="3" width="21.5" style="1" customWidth="1"/>
    <col min="4" max="4" width="12" style="1" hidden="1" customWidth="1"/>
    <col min="5" max="5" width="10.25" style="1" hidden="1" customWidth="1"/>
    <col min="6" max="6" width="2.5" style="1" hidden="1" customWidth="1"/>
    <col min="7" max="7" width="12" style="1" customWidth="1"/>
    <col min="8" max="8" width="10.25" style="1" customWidth="1"/>
    <col min="9" max="9" width="10.5" customWidth="1"/>
    <col min="10" max="10" width="2.25" style="1" customWidth="1"/>
    <col min="11" max="16384" width="9" style="1"/>
  </cols>
  <sheetData>
    <row r="1" s="1" customFormat="1" ht="36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6.75" customHeight="1" spans="1:9">
      <c r="A2" s="4"/>
      <c r="B2" s="4"/>
      <c r="C2" s="5"/>
      <c r="D2" s="6"/>
      <c r="E2" s="6"/>
      <c r="G2" s="6"/>
      <c r="H2" s="6"/>
      <c r="I2" s="32"/>
    </row>
    <row r="3" s="1" customFormat="1" ht="31" customHeight="1" spans="1:9">
      <c r="A3" s="7" t="s">
        <v>1</v>
      </c>
      <c r="B3" s="7"/>
      <c r="C3" s="7"/>
      <c r="D3" s="8" t="s">
        <v>2</v>
      </c>
      <c r="E3" s="8"/>
      <c r="G3" s="9" t="s">
        <v>3</v>
      </c>
      <c r="H3" s="10"/>
      <c r="I3" s="13" t="s">
        <v>4</v>
      </c>
    </row>
    <row r="4" s="1" customFormat="1" ht="18" customHeight="1" spans="1:9">
      <c r="A4" s="11" t="s">
        <v>5</v>
      </c>
      <c r="B4" s="12" t="s">
        <v>6</v>
      </c>
      <c r="C4" s="12" t="s">
        <v>7</v>
      </c>
      <c r="D4" s="13" t="s">
        <v>8</v>
      </c>
      <c r="E4" s="14" t="s">
        <v>9</v>
      </c>
      <c r="G4" s="13" t="s">
        <v>8</v>
      </c>
      <c r="H4" s="14" t="s">
        <v>9</v>
      </c>
      <c r="I4" s="13"/>
    </row>
    <row r="5" s="1" customFormat="1" ht="18" customHeight="1" spans="1:9">
      <c r="A5" s="15" t="s">
        <v>10</v>
      </c>
      <c r="B5" s="16" t="s">
        <v>11</v>
      </c>
      <c r="C5" s="17" t="s">
        <v>12</v>
      </c>
      <c r="D5" s="17">
        <v>35</v>
      </c>
      <c r="E5" s="18">
        <v>1008</v>
      </c>
      <c r="F5" s="19"/>
      <c r="G5" s="17"/>
      <c r="H5" s="20"/>
      <c r="I5" s="33"/>
    </row>
    <row r="6" s="1" customFormat="1" ht="18" customHeight="1" spans="1:9">
      <c r="A6" s="15"/>
      <c r="B6" s="16" t="s">
        <v>13</v>
      </c>
      <c r="C6" s="17" t="s">
        <v>14</v>
      </c>
      <c r="D6" s="17">
        <v>6</v>
      </c>
      <c r="E6" s="21">
        <f>6*4.8*6</f>
        <v>172.8</v>
      </c>
      <c r="F6" s="19"/>
      <c r="G6" s="17"/>
      <c r="H6" s="21"/>
      <c r="I6" s="33"/>
    </row>
    <row r="7" s="1" customFormat="1" ht="18" customHeight="1" spans="1:9">
      <c r="A7" s="15"/>
      <c r="B7" s="16" t="s">
        <v>15</v>
      </c>
      <c r="C7" s="17" t="s">
        <v>16</v>
      </c>
      <c r="D7" s="17">
        <v>18</v>
      </c>
      <c r="E7" s="18">
        <f>18*240</f>
        <v>4320</v>
      </c>
      <c r="F7" s="19"/>
      <c r="G7" s="17"/>
      <c r="H7" s="18"/>
      <c r="I7" s="33"/>
    </row>
    <row r="8" s="1" customFormat="1" ht="18" customHeight="1" spans="1:9">
      <c r="A8" s="15"/>
      <c r="B8" s="16" t="s">
        <v>17</v>
      </c>
      <c r="C8" s="17" t="s">
        <v>18</v>
      </c>
      <c r="D8" s="17"/>
      <c r="E8" s="21">
        <v>1500</v>
      </c>
      <c r="F8" s="19"/>
      <c r="G8" s="17"/>
      <c r="H8" s="21"/>
      <c r="I8" s="33"/>
    </row>
    <row r="9" s="1" customFormat="1" ht="18" customHeight="1" spans="1:9">
      <c r="A9" s="15"/>
      <c r="B9" s="16" t="s">
        <v>19</v>
      </c>
      <c r="C9" s="17" t="s">
        <v>20</v>
      </c>
      <c r="D9" s="17"/>
      <c r="E9" s="21">
        <v>1500</v>
      </c>
      <c r="F9" s="19"/>
      <c r="G9" s="17"/>
      <c r="H9" s="21"/>
      <c r="I9" s="33"/>
    </row>
    <row r="10" s="1" customFormat="1" ht="18" customHeight="1" spans="1:9">
      <c r="A10" s="15"/>
      <c r="B10" s="16" t="s">
        <v>21</v>
      </c>
      <c r="C10" s="17" t="s">
        <v>22</v>
      </c>
      <c r="D10" s="17">
        <v>900</v>
      </c>
      <c r="E10" s="18">
        <v>900</v>
      </c>
      <c r="F10" s="19"/>
      <c r="G10" s="17"/>
      <c r="H10" s="18"/>
      <c r="I10" s="33"/>
    </row>
    <row r="11" s="1" customFormat="1" ht="18" customHeight="1" spans="1:9">
      <c r="A11" s="15"/>
      <c r="B11" s="16" t="s">
        <v>23</v>
      </c>
      <c r="C11" s="17" t="s">
        <v>24</v>
      </c>
      <c r="D11" s="17"/>
      <c r="E11" s="21">
        <v>1080</v>
      </c>
      <c r="F11" s="19"/>
      <c r="G11" s="17"/>
      <c r="H11" s="21"/>
      <c r="I11" s="33"/>
    </row>
    <row r="12" s="1" customFormat="1" ht="18" customHeight="1" spans="1:9">
      <c r="A12" s="15"/>
      <c r="B12" s="16" t="s">
        <v>25</v>
      </c>
      <c r="C12" s="17" t="s">
        <v>26</v>
      </c>
      <c r="D12" s="17">
        <v>100</v>
      </c>
      <c r="E12" s="21">
        <v>400</v>
      </c>
      <c r="F12" s="19"/>
      <c r="G12" s="17"/>
      <c r="H12" s="21"/>
      <c r="I12" s="33"/>
    </row>
    <row r="13" s="1" customFormat="1" ht="18" customHeight="1" spans="1:9">
      <c r="A13" s="15"/>
      <c r="B13" s="16" t="s">
        <v>27</v>
      </c>
      <c r="C13" s="17" t="s">
        <v>26</v>
      </c>
      <c r="D13" s="17">
        <v>200</v>
      </c>
      <c r="E13" s="21">
        <v>800</v>
      </c>
      <c r="F13" s="19"/>
      <c r="G13" s="17"/>
      <c r="H13" s="21"/>
      <c r="I13" s="33"/>
    </row>
    <row r="14" s="1" customFormat="1" ht="18" customHeight="1" spans="1:9">
      <c r="A14" s="15"/>
      <c r="B14" s="16" t="s">
        <v>28</v>
      </c>
      <c r="C14" s="17" t="s">
        <v>29</v>
      </c>
      <c r="D14" s="17">
        <v>200</v>
      </c>
      <c r="E14" s="21">
        <v>400</v>
      </c>
      <c r="F14" s="19"/>
      <c r="G14" s="17"/>
      <c r="H14" s="21"/>
      <c r="I14" s="33"/>
    </row>
    <row r="15" s="1" customFormat="1" ht="18" customHeight="1" spans="1:9">
      <c r="A15" s="15"/>
      <c r="B15" s="16" t="s">
        <v>30</v>
      </c>
      <c r="C15" s="17" t="s">
        <v>22</v>
      </c>
      <c r="D15" s="17">
        <v>1200</v>
      </c>
      <c r="E15" s="21">
        <v>1200</v>
      </c>
      <c r="F15" s="19"/>
      <c r="G15" s="17"/>
      <c r="H15" s="21"/>
      <c r="I15" s="33"/>
    </row>
    <row r="16" s="1" customFormat="1" ht="18" customHeight="1" spans="1:9">
      <c r="A16" s="15"/>
      <c r="B16" s="16" t="s">
        <v>31</v>
      </c>
      <c r="C16" s="17">
        <v>1</v>
      </c>
      <c r="D16" s="17">
        <v>200</v>
      </c>
      <c r="E16" s="21">
        <v>200</v>
      </c>
      <c r="F16" s="19"/>
      <c r="G16" s="17"/>
      <c r="H16" s="21"/>
      <c r="I16" s="33"/>
    </row>
    <row r="17" s="1" customFormat="1" ht="18" customHeight="1" spans="1:9">
      <c r="A17" s="15"/>
      <c r="B17" s="16" t="s">
        <v>32</v>
      </c>
      <c r="C17" s="17" t="s">
        <v>33</v>
      </c>
      <c r="D17" s="17">
        <v>60</v>
      </c>
      <c r="E17" s="21">
        <v>60</v>
      </c>
      <c r="F17" s="19"/>
      <c r="G17" s="17"/>
      <c r="H17" s="21"/>
      <c r="I17" s="33"/>
    </row>
    <row r="18" s="1" customFormat="1" ht="18" customHeight="1" spans="1:9">
      <c r="A18" s="15"/>
      <c r="B18" s="22"/>
      <c r="C18" s="22"/>
      <c r="D18" s="23" t="s">
        <v>34</v>
      </c>
      <c r="E18" s="24">
        <f>SUM(E5:E17)</f>
        <v>13540.8</v>
      </c>
      <c r="F18" s="19"/>
      <c r="G18" s="23" t="s">
        <v>34</v>
      </c>
      <c r="H18" s="24">
        <f>SUM(H5:H17)</f>
        <v>0</v>
      </c>
      <c r="I18" s="33"/>
    </row>
    <row r="19" s="1" customFormat="1" ht="18" customHeight="1" spans="1:9">
      <c r="A19" s="15" t="s">
        <v>35</v>
      </c>
      <c r="B19" s="16" t="s">
        <v>36</v>
      </c>
      <c r="C19" s="17">
        <v>1</v>
      </c>
      <c r="D19" s="17">
        <v>1000</v>
      </c>
      <c r="E19" s="18">
        <v>1000</v>
      </c>
      <c r="F19" s="19"/>
      <c r="G19" s="17"/>
      <c r="H19" s="20"/>
      <c r="I19" s="33"/>
    </row>
    <row r="20" s="1" customFormat="1" ht="18" customHeight="1" spans="1:9">
      <c r="A20" s="15"/>
      <c r="B20" s="16" t="s">
        <v>37</v>
      </c>
      <c r="C20" s="17">
        <v>2</v>
      </c>
      <c r="D20" s="17">
        <v>200</v>
      </c>
      <c r="E20" s="18">
        <f t="shared" ref="E20:E22" si="0">D20*C20</f>
        <v>400</v>
      </c>
      <c r="F20" s="19"/>
      <c r="G20" s="17"/>
      <c r="H20" s="20"/>
      <c r="I20" s="33"/>
    </row>
    <row r="21" s="1" customFormat="1" ht="18" customHeight="1" spans="1:9">
      <c r="A21" s="15"/>
      <c r="B21" s="16" t="s">
        <v>38</v>
      </c>
      <c r="C21" s="17">
        <v>1</v>
      </c>
      <c r="D21" s="17">
        <v>1200</v>
      </c>
      <c r="E21" s="18">
        <f t="shared" si="0"/>
        <v>1200</v>
      </c>
      <c r="F21" s="19"/>
      <c r="G21" s="17"/>
      <c r="H21" s="20"/>
      <c r="I21" s="33"/>
    </row>
    <row r="22" s="1" customFormat="1" ht="18" customHeight="1" spans="1:9">
      <c r="A22" s="15"/>
      <c r="B22" s="16" t="s">
        <v>39</v>
      </c>
      <c r="C22" s="17">
        <v>1</v>
      </c>
      <c r="D22" s="17">
        <v>2800</v>
      </c>
      <c r="E22" s="18">
        <f t="shared" si="0"/>
        <v>2800</v>
      </c>
      <c r="F22" s="19"/>
      <c r="G22" s="17"/>
      <c r="H22" s="20"/>
      <c r="I22" s="33"/>
    </row>
    <row r="23" s="1" customFormat="1" ht="18" customHeight="1" spans="1:9">
      <c r="A23" s="15"/>
      <c r="B23" s="16" t="s">
        <v>40</v>
      </c>
      <c r="C23" s="17">
        <v>1</v>
      </c>
      <c r="D23" s="17"/>
      <c r="E23" s="18"/>
      <c r="F23" s="19"/>
      <c r="G23" s="17"/>
      <c r="H23" s="20"/>
      <c r="I23" s="33"/>
    </row>
    <row r="24" s="1" customFormat="1" ht="18" customHeight="1" spans="1:9">
      <c r="A24" s="15"/>
      <c r="B24" s="16" t="s">
        <v>41</v>
      </c>
      <c r="C24" s="17" t="s">
        <v>42</v>
      </c>
      <c r="D24" s="17">
        <v>2800</v>
      </c>
      <c r="E24" s="18" t="e">
        <f>D24*C24</f>
        <v>#VALUE!</v>
      </c>
      <c r="F24" s="19"/>
      <c r="G24" s="17"/>
      <c r="H24" s="20"/>
      <c r="I24" s="33"/>
    </row>
    <row r="25" s="1" customFormat="1" ht="18" customHeight="1" spans="1:9">
      <c r="A25" s="15"/>
      <c r="B25" s="16" t="s">
        <v>43</v>
      </c>
      <c r="C25" s="17">
        <v>1</v>
      </c>
      <c r="D25" s="17">
        <v>800</v>
      </c>
      <c r="E25" s="18">
        <f>D25*C25</f>
        <v>800</v>
      </c>
      <c r="F25" s="19"/>
      <c r="G25" s="17"/>
      <c r="H25" s="20"/>
      <c r="I25" s="33"/>
    </row>
    <row r="26" s="1" customFormat="1" ht="18" customHeight="1" spans="1:9">
      <c r="A26" s="15"/>
      <c r="B26" s="16" t="s">
        <v>44</v>
      </c>
      <c r="C26" s="17">
        <v>1</v>
      </c>
      <c r="D26" s="17">
        <v>800</v>
      </c>
      <c r="E26" s="18">
        <f>D26*C26</f>
        <v>800</v>
      </c>
      <c r="F26" s="19"/>
      <c r="G26" s="17"/>
      <c r="H26" s="20"/>
      <c r="I26" s="33"/>
    </row>
    <row r="27" s="1" customFormat="1" ht="18" customHeight="1" spans="1:9">
      <c r="A27" s="15"/>
      <c r="B27" s="16" t="s">
        <v>45</v>
      </c>
      <c r="C27" s="17">
        <v>3</v>
      </c>
      <c r="D27" s="17">
        <v>600</v>
      </c>
      <c r="E27" s="18">
        <f>D27*C27</f>
        <v>1800</v>
      </c>
      <c r="F27" s="19"/>
      <c r="G27" s="17"/>
      <c r="H27" s="20"/>
      <c r="I27" s="33"/>
    </row>
    <row r="28" s="1" customFormat="1" ht="18" customHeight="1" spans="1:9">
      <c r="A28" s="15"/>
      <c r="B28" s="22"/>
      <c r="C28" s="22"/>
      <c r="D28" s="23" t="s">
        <v>34</v>
      </c>
      <c r="E28" s="24" t="e">
        <f>SUM(E14:E27)</f>
        <v>#VALUE!</v>
      </c>
      <c r="F28" s="19"/>
      <c r="G28" s="23" t="s">
        <v>34</v>
      </c>
      <c r="H28" s="24">
        <f>SUM(H19:H27)</f>
        <v>0</v>
      </c>
      <c r="I28" s="33"/>
    </row>
    <row r="29" s="1" customFormat="1" ht="18" customHeight="1" spans="1:9">
      <c r="A29" s="15" t="s">
        <v>46</v>
      </c>
      <c r="B29" s="25" t="s">
        <v>47</v>
      </c>
      <c r="C29" s="17">
        <v>3</v>
      </c>
      <c r="D29" s="23"/>
      <c r="E29" s="24"/>
      <c r="F29" s="19"/>
      <c r="G29" s="17"/>
      <c r="H29" s="20"/>
      <c r="I29" s="34"/>
    </row>
    <row r="30" s="1" customFormat="1" ht="18" customHeight="1" spans="1:9">
      <c r="A30" s="15"/>
      <c r="B30" s="25" t="s">
        <v>48</v>
      </c>
      <c r="C30" s="17">
        <v>2</v>
      </c>
      <c r="D30" s="23"/>
      <c r="E30" s="24"/>
      <c r="F30" s="19"/>
      <c r="G30" s="17"/>
      <c r="H30" s="20"/>
      <c r="I30" s="34"/>
    </row>
    <row r="31" s="1" customFormat="1" ht="18" customHeight="1" spans="1:9">
      <c r="A31" s="15"/>
      <c r="B31" s="22"/>
      <c r="C31" s="22"/>
      <c r="D31" s="23" t="s">
        <v>34</v>
      </c>
      <c r="E31" s="24" t="e">
        <f>SUM(E17:E30)</f>
        <v>#VALUE!</v>
      </c>
      <c r="F31" s="19"/>
      <c r="G31" s="23" t="s">
        <v>34</v>
      </c>
      <c r="H31" s="24">
        <f>SUM(H29:H30)</f>
        <v>0</v>
      </c>
      <c r="I31" s="34"/>
    </row>
    <row r="32" s="1" customFormat="1" ht="18" customHeight="1" spans="1:9">
      <c r="A32" s="26" t="s">
        <v>49</v>
      </c>
      <c r="B32" s="16" t="s">
        <v>50</v>
      </c>
      <c r="C32" s="27">
        <v>40</v>
      </c>
      <c r="D32" s="16">
        <v>80</v>
      </c>
      <c r="E32" s="20">
        <f>D32*C32</f>
        <v>3200</v>
      </c>
      <c r="F32" s="19"/>
      <c r="G32" s="16"/>
      <c r="H32" s="20"/>
      <c r="I32" s="35"/>
    </row>
    <row r="33" s="1" customFormat="1" ht="18" customHeight="1" spans="1:9">
      <c r="A33" s="28"/>
      <c r="B33" s="16"/>
      <c r="C33" s="16"/>
      <c r="D33" s="23" t="s">
        <v>34</v>
      </c>
      <c r="E33" s="24">
        <v>480</v>
      </c>
      <c r="F33" s="19"/>
      <c r="G33" s="23" t="s">
        <v>34</v>
      </c>
      <c r="H33" s="24">
        <f>H32</f>
        <v>0</v>
      </c>
      <c r="I33" s="36"/>
    </row>
    <row r="34" s="1" customFormat="1" ht="18" customHeight="1" spans="1:9">
      <c r="A34" s="29" t="s">
        <v>51</v>
      </c>
      <c r="B34" s="16" t="s">
        <v>52</v>
      </c>
      <c r="C34" s="16">
        <v>1</v>
      </c>
      <c r="D34" s="23"/>
      <c r="E34" s="24"/>
      <c r="F34" s="19"/>
      <c r="G34" s="23"/>
      <c r="H34" s="24"/>
      <c r="I34" s="36"/>
    </row>
    <row r="35" s="1" customFormat="1" ht="18" customHeight="1" spans="1:9">
      <c r="A35" s="30" t="s">
        <v>53</v>
      </c>
      <c r="B35" s="31" t="s">
        <v>54</v>
      </c>
      <c r="C35" s="22"/>
      <c r="D35" s="23" t="s">
        <v>55</v>
      </c>
      <c r="E35" s="24" t="e">
        <f>E33+E28+E18</f>
        <v>#VALUE!</v>
      </c>
      <c r="F35" s="19"/>
      <c r="G35" s="23" t="s">
        <v>55</v>
      </c>
      <c r="H35" s="24">
        <f>H18+H28+H31+H33+H34</f>
        <v>0</v>
      </c>
      <c r="I35" s="33"/>
    </row>
    <row r="36" s="1" customFormat="1" ht="18" customHeight="1" spans="1:9">
      <c r="A36" s="28"/>
      <c r="B36" s="16"/>
      <c r="C36" s="16"/>
      <c r="D36" s="23" t="s">
        <v>56</v>
      </c>
      <c r="E36" s="24">
        <v>9800</v>
      </c>
      <c r="F36" s="19"/>
      <c r="G36" s="23" t="s">
        <v>56</v>
      </c>
      <c r="H36" s="24">
        <f>H35+H40</f>
        <v>0</v>
      </c>
      <c r="I36" s="33"/>
    </row>
    <row r="37" s="1" customFormat="1" ht="16" customHeight="1" spans="1:9">
      <c r="A37" s="2"/>
      <c r="I37"/>
    </row>
    <row r="38" s="1" customFormat="1" ht="16" customHeight="1" spans="1:9">
      <c r="A38" s="2"/>
      <c r="I38"/>
    </row>
    <row r="39" s="1" customFormat="1" ht="16" customHeight="1" spans="1:9">
      <c r="A39" s="2"/>
      <c r="I39"/>
    </row>
    <row r="40" s="1" customFormat="1" ht="16" customHeight="1" spans="1:9">
      <c r="A40" s="2"/>
      <c r="I40"/>
    </row>
    <row r="41" s="1" customFormat="1" customHeight="1" spans="1:9">
      <c r="A41" s="2"/>
      <c r="I41"/>
    </row>
    <row r="42" s="1" customFormat="1" customHeight="1" spans="1:9">
      <c r="A42" s="2"/>
      <c r="I42"/>
    </row>
    <row r="43" s="1" customFormat="1" customHeight="1" spans="1:9">
      <c r="A43" s="2"/>
      <c r="I43"/>
    </row>
  </sheetData>
  <mergeCells count="12">
    <mergeCell ref="A1:I1"/>
    <mergeCell ref="A2:B2"/>
    <mergeCell ref="A3:C3"/>
    <mergeCell ref="D3:E3"/>
    <mergeCell ref="G3:H3"/>
    <mergeCell ref="A5:A18"/>
    <mergeCell ref="A19:A28"/>
    <mergeCell ref="A29:A31"/>
    <mergeCell ref="A32:A33"/>
    <mergeCell ref="A35:A36"/>
    <mergeCell ref="I3:I4"/>
    <mergeCell ref="I32:I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2019-07-12T09:43:06Z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