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MPPT-12A" sheetId="1" r:id="rId1"/>
  </sheets>
  <definedNames>
    <definedName name="_xlnm.Print_Area" localSheetId="0">'MPPT-12A'!$A$1:$J$134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H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<sst xmlns="http://schemas.openxmlformats.org/spreadsheetml/2006/main" count="364" uniqueCount="306">
  <si>
    <t>MPPT主板</t>
  </si>
  <si>
    <t>序号</t>
  </si>
  <si>
    <t>物料名称</t>
  </si>
  <si>
    <t>物料规格</t>
  </si>
  <si>
    <t>料号</t>
  </si>
  <si>
    <t>用量</t>
  </si>
  <si>
    <t>图号</t>
  </si>
  <si>
    <t>加工单价</t>
  </si>
  <si>
    <t>加工焊接点数量</t>
  </si>
  <si>
    <t>总价</t>
  </si>
  <si>
    <t>备注</t>
  </si>
  <si>
    <t>直插料</t>
  </si>
  <si>
    <t>光伏直流发电系统-MPPT主板</t>
  </si>
  <si>
    <t>10.17.019</t>
  </si>
  <si>
    <t>线路板</t>
  </si>
  <si>
    <t>长165mm*宽80mm/FR-4 板厚1.6 绿油 白字 过孔盖油 铜厚1OZ（标准）</t>
  </si>
  <si>
    <t>10.04.023</t>
  </si>
  <si>
    <t>2芯针座</t>
  </si>
  <si>
    <t>XH2.54-2P/直针/博穆精密</t>
  </si>
  <si>
    <t>13.08.047</t>
  </si>
  <si>
    <t>FAN,FAN1,FAN2</t>
  </si>
  <si>
    <t>VH3.96-2P/直针/博穆精密</t>
  </si>
  <si>
    <t>13.08.048</t>
  </si>
  <si>
    <t>CZ4,CZ5</t>
  </si>
  <si>
    <t>3芯针座</t>
  </si>
  <si>
    <t>VH3.96-3P/直针/博穆精密</t>
  </si>
  <si>
    <t>13.08.050</t>
  </si>
  <si>
    <t>5芯针座</t>
  </si>
  <si>
    <t>PH2.0-5P/直针/博穆精密</t>
  </si>
  <si>
    <t>13.08.049</t>
  </si>
  <si>
    <t>CZ10,CZ12</t>
  </si>
  <si>
    <t>6芯针座</t>
  </si>
  <si>
    <t>PH2.0-6P/直针/博穆精密</t>
  </si>
  <si>
    <t>13.08.051</t>
  </si>
  <si>
    <t>CZ02</t>
  </si>
  <si>
    <t>7芯针座</t>
  </si>
  <si>
    <t>PH2.0-7P/直针/博穆精密</t>
  </si>
  <si>
    <t>13.08.052</t>
  </si>
  <si>
    <t>CZ01</t>
  </si>
  <si>
    <t>NTC热敏管</t>
  </si>
  <si>
    <t>玻封型热敏电阻 MF58 10K 1％精度 B值:3950</t>
  </si>
  <si>
    <t>12.01.026</t>
  </si>
  <si>
    <t>RT1</t>
  </si>
  <si>
    <t>电解电容</t>
  </si>
  <si>
    <t>100UF/16V/Ф5*12/承兴</t>
  </si>
  <si>
    <t>12.03.182</t>
  </si>
  <si>
    <t>C32,C33,C38,C42,C72</t>
  </si>
  <si>
    <r>
      <rPr>
        <b/>
        <sz val="10"/>
        <rFont val="等线"/>
        <charset val="134"/>
        <scheme val="minor"/>
      </rPr>
      <t>10UF/63V/</t>
    </r>
    <r>
      <rPr>
        <b/>
        <sz val="10"/>
        <rFont val="等线"/>
        <charset val="134"/>
      </rPr>
      <t>ф</t>
    </r>
    <r>
      <rPr>
        <b/>
        <sz val="10"/>
        <rFont val="等线"/>
        <charset val="134"/>
        <scheme val="minor"/>
      </rPr>
      <t>5*11/高频低阻，长寿命3KH/承兴</t>
    </r>
  </si>
  <si>
    <t>12.03.183</t>
  </si>
  <si>
    <t>C6,C30</t>
  </si>
  <si>
    <r>
      <rPr>
        <b/>
        <sz val="10"/>
        <rFont val="等线"/>
        <charset val="134"/>
        <scheme val="minor"/>
      </rPr>
      <t>1000UF/63V/</t>
    </r>
    <r>
      <rPr>
        <b/>
        <sz val="10"/>
        <rFont val="等线"/>
        <charset val="134"/>
      </rPr>
      <t>ф</t>
    </r>
    <r>
      <rPr>
        <b/>
        <sz val="10"/>
        <rFont val="等线"/>
        <charset val="134"/>
        <scheme val="minor"/>
      </rPr>
      <t>16*25/高频低阻，长寿命3KH/承兴</t>
    </r>
  </si>
  <si>
    <t>12.03.184</t>
  </si>
  <si>
    <t>C1,C11</t>
  </si>
  <si>
    <t>MOS管</t>
  </si>
  <si>
    <t>IRFB3306/TO220/IR(英飞凌)</t>
  </si>
  <si>
    <t>12.05.006</t>
  </si>
  <si>
    <t>Q2,Q5</t>
  </si>
  <si>
    <t>HY1906P/TO220/华裔微</t>
  </si>
  <si>
    <t>12.05.007</t>
  </si>
  <si>
    <t>Q3</t>
  </si>
  <si>
    <t>继电器</t>
  </si>
  <si>
    <t>T90 4脚30A/松乐继电器/SLA-09VDC-SL-A/松乐继电器</t>
  </si>
  <si>
    <t>12.03.185</t>
  </si>
  <si>
    <t>JD1,JD2</t>
  </si>
  <si>
    <t>有源蜂鸣器</t>
  </si>
  <si>
    <t>有源TMB12065A05/5V有源蜂鸣器</t>
  </si>
  <si>
    <t>12.03.186</t>
  </si>
  <si>
    <t>BUZZER2</t>
  </si>
  <si>
    <t>金属膜功率电阻</t>
  </si>
  <si>
    <t>4.7K/2W/1%/厚声/加工立式</t>
  </si>
  <si>
    <t>12.03.219</t>
  </si>
  <si>
    <t>R18</t>
  </si>
  <si>
    <t>五金料</t>
  </si>
  <si>
    <t>螺丝</t>
  </si>
  <si>
    <t>M3*10/十字圆头机牙/机打加硬</t>
  </si>
  <si>
    <t>15.04.194</t>
  </si>
  <si>
    <t>MPPT板尼龙支柱</t>
  </si>
  <si>
    <t>规格：外径7mm，内径3.2mm，长5mm</t>
  </si>
  <si>
    <t>15.04.195</t>
  </si>
  <si>
    <t>线路板尼龙支柱</t>
  </si>
  <si>
    <t>规格：外径7mm，内径3.2mm，长5mm（长度待定）用于MPPT与机箱固定；</t>
  </si>
  <si>
    <t>铝型材散热器</t>
  </si>
  <si>
    <t>铝型材规格80mm*27mm*145mm/详情见加工图纸</t>
  </si>
  <si>
    <t>15.04.196</t>
  </si>
  <si>
    <t>250-6.3插片</t>
  </si>
  <si>
    <t>250-6.3 防倒插片0.8/配套用6.3mm的插簧</t>
  </si>
  <si>
    <t>15.04.197</t>
  </si>
  <si>
    <t>CN1,CN2,CN3,CN4,CN5,CN6</t>
  </si>
  <si>
    <t>贴片料</t>
  </si>
  <si>
    <t>贴片电阻</t>
  </si>
  <si>
    <t>2.2R/0603/1%/厚声</t>
  </si>
  <si>
    <t>12.03.188</t>
  </si>
  <si>
    <t>R25,R28,R35,R36,R48</t>
  </si>
  <si>
    <t>4.7R/0805/1%/厚声</t>
  </si>
  <si>
    <t>12.03.189</t>
  </si>
  <si>
    <t>R1,R4,R66</t>
  </si>
  <si>
    <t>10R/0603/1%/厚声</t>
  </si>
  <si>
    <t>12.03.190</t>
  </si>
  <si>
    <t>R15</t>
  </si>
  <si>
    <t>33R/0603/1%/厚声</t>
  </si>
  <si>
    <t>12.03.191</t>
  </si>
  <si>
    <t>R3,R6</t>
  </si>
  <si>
    <t>220R/0603/1%/厚声</t>
  </si>
  <si>
    <t>12.03.192</t>
  </si>
  <si>
    <t>R23,R38,R49,R57</t>
  </si>
  <si>
    <t>1K/0603/1%/厚声</t>
  </si>
  <si>
    <t>12.03.193</t>
  </si>
  <si>
    <t>R13,R17,R31,R39,R51,R62,R63,R67</t>
  </si>
  <si>
    <t>5.1K/0603/1%/厚声</t>
  </si>
  <si>
    <t>12.03.194</t>
  </si>
  <si>
    <t>R41,R58</t>
  </si>
  <si>
    <t>10K/0603/1%/厚声</t>
  </si>
  <si>
    <t>12.03.195</t>
  </si>
  <si>
    <t>R2,R11,R19,R20,R21,R22,R24,R26,R30,R34,R40,R44,R45,R64,R68,R119</t>
  </si>
  <si>
    <t>22K/0603/1%/厚声</t>
  </si>
  <si>
    <t>12.03.196</t>
  </si>
  <si>
    <t>R14,R29,R52</t>
  </si>
  <si>
    <t>33K/0603/1%/厚声</t>
  </si>
  <si>
    <t>12.03.197</t>
  </si>
  <si>
    <t>R53</t>
  </si>
  <si>
    <t>39K/0603/1%/厚声</t>
  </si>
  <si>
    <t>12.03.198</t>
  </si>
  <si>
    <t>R16,R37</t>
  </si>
  <si>
    <t>100K/0603/1%/厚声</t>
  </si>
  <si>
    <t>12.03.199</t>
  </si>
  <si>
    <t>R8,R10,R32,R33,R42,R59</t>
  </si>
  <si>
    <t>贴片0603排阻</t>
  </si>
  <si>
    <t>33R*4/0603/5%/厚声</t>
  </si>
  <si>
    <t>12.03.200</t>
  </si>
  <si>
    <t>R7,R55,R56</t>
  </si>
  <si>
    <t>10K*4/0603/5%/厚声</t>
  </si>
  <si>
    <t>12.03.201</t>
  </si>
  <si>
    <t>R27,R43,R46,R47,R54</t>
  </si>
  <si>
    <t>贴片功率电阻</t>
  </si>
  <si>
    <t>5R1/2512/3W/5%/厚声</t>
  </si>
  <si>
    <t>12.03.202</t>
  </si>
  <si>
    <t>R5</t>
  </si>
  <si>
    <t>贴片合金电阻</t>
  </si>
  <si>
    <t>R002(2毫欧)/2512/3W/1%/厚声</t>
  </si>
  <si>
    <t>12.03.203</t>
  </si>
  <si>
    <t>R9,R12,R65,R69</t>
  </si>
  <si>
    <t>贴片电容</t>
  </si>
  <si>
    <t>561/50V/0603/NPO/5%/风华</t>
  </si>
  <si>
    <t>12.03.204</t>
  </si>
  <si>
    <t>C19,C20</t>
  </si>
  <si>
    <t>102/50V/0603/NPO/5%/风华</t>
  </si>
  <si>
    <t>12.03.205</t>
  </si>
  <si>
    <t>C5,C8,C12,C16,C35</t>
  </si>
  <si>
    <t>102/50V/0805/NPO/10%/风华</t>
  </si>
  <si>
    <t>12.03.206</t>
  </si>
  <si>
    <t>C9</t>
  </si>
  <si>
    <t>104/50V/0603/X7R/10%/风华</t>
  </si>
  <si>
    <t>12.03.207</t>
  </si>
  <si>
    <t>C3,C4,C7,C10,C13,C14,C15,C17,C18,C21,C22,C23,C24,C25,C27,C29,C31,C34,C37,C39,C40,C43,C44,C77,C78,C79,C80</t>
  </si>
  <si>
    <t>475/10V/0603/X5R/10%/风华</t>
  </si>
  <si>
    <t>12.03.208</t>
  </si>
  <si>
    <t>C28</t>
  </si>
  <si>
    <t>475/63V/1812/X5R/20%/风华</t>
  </si>
  <si>
    <t>12.03.209</t>
  </si>
  <si>
    <t>C2,C50</t>
  </si>
  <si>
    <t>贴片三脚扁铜线大电流电感</t>
  </si>
  <si>
    <t>10UH/30A/SER2918H-100KL/爱睿</t>
  </si>
  <si>
    <t>12.03.210</t>
  </si>
  <si>
    <t>L1</t>
  </si>
  <si>
    <t>贴片功率电感</t>
  </si>
  <si>
    <t>22UH/CD54/DMBJ(振宝佳)</t>
  </si>
  <si>
    <t>12.03.211</t>
  </si>
  <si>
    <t>L3</t>
  </si>
  <si>
    <t>贴片二极管</t>
  </si>
  <si>
    <t>LL4148/LL34/ST(先科)</t>
  </si>
  <si>
    <t>12.02.029</t>
  </si>
  <si>
    <t>D10,D11</t>
  </si>
  <si>
    <t>贴片肖特基二极管</t>
  </si>
  <si>
    <t>RS1M/SMA/CJ(长电)</t>
  </si>
  <si>
    <t>12.02.030</t>
  </si>
  <si>
    <t>D5</t>
  </si>
  <si>
    <t>IN4007/SOD123/丝印A7</t>
  </si>
  <si>
    <t>12.02.031</t>
  </si>
  <si>
    <t>D1,D2,D3,D4,D7,D8,D17,D27</t>
  </si>
  <si>
    <t>SS210/SMA/CJ(长电)</t>
  </si>
  <si>
    <t>12.02.032</t>
  </si>
  <si>
    <t>D9</t>
  </si>
  <si>
    <t>贴片TVS二极管</t>
  </si>
  <si>
    <t>SMBJ80A/SMB/LGE(鲁光)</t>
  </si>
  <si>
    <t>12.02.033</t>
  </si>
  <si>
    <t>D13</t>
  </si>
  <si>
    <t>贴片三极管</t>
  </si>
  <si>
    <t>S8050/SOT23/长电</t>
  </si>
  <si>
    <t>12.03.212</t>
  </si>
  <si>
    <t>Q1,Q4,Q8,Q10,Q11,Q12,Q13,Q33</t>
  </si>
  <si>
    <t>贴片MOS</t>
  </si>
  <si>
    <t>AO4260/SOP8/万代</t>
  </si>
  <si>
    <t>12.05.008</t>
  </si>
  <si>
    <t>Q6,Q7</t>
  </si>
  <si>
    <t>半桥驱动芯片</t>
  </si>
  <si>
    <t>EG3112/SOP8/屹晶微电子</t>
  </si>
  <si>
    <t>12.04.025</t>
  </si>
  <si>
    <t>IC2</t>
  </si>
  <si>
    <t>运放</t>
  </si>
  <si>
    <t>SGM8551/SOT23-5/SGMICRO(圣邦微)</t>
  </si>
  <si>
    <t>12.04.023</t>
  </si>
  <si>
    <t>U1,U6,U7,U8</t>
  </si>
  <si>
    <t>LM358DR/SOP8/TI(德州仪器)</t>
  </si>
  <si>
    <t>12.04.024</t>
  </si>
  <si>
    <t>IC6,IC7,IC8</t>
  </si>
  <si>
    <t>三端稳压管</t>
  </si>
  <si>
    <t>ME6209A5-5V/SOT89/MICRONE(南京微盟)</t>
  </si>
  <si>
    <t>12.03.187</t>
  </si>
  <si>
    <t>U5,U9</t>
  </si>
  <si>
    <t>DCDC降压芯片</t>
  </si>
  <si>
    <t>YX8015/SOP8/爱睿</t>
  </si>
  <si>
    <t>12.04.021</t>
  </si>
  <si>
    <t>U2</t>
  </si>
  <si>
    <t>IC</t>
  </si>
  <si>
    <t>HC32L136K8/LQFP64/爱睿</t>
  </si>
  <si>
    <t>12.04.022</t>
  </si>
  <si>
    <t>U3</t>
  </si>
  <si>
    <t>LCD显示板</t>
  </si>
  <si>
    <t>光伏直流发电系统-显示屏板</t>
  </si>
  <si>
    <t>10.17.020</t>
  </si>
  <si>
    <t>长75mm*宽58.2mm/FR-4 板厚1.6 绿油 白字 过孔盖油 铜厚1OZ（标准）</t>
  </si>
  <si>
    <t>10.04.024</t>
  </si>
  <si>
    <t>PH2.0-7AW/卧式(弯针)/博穆精密</t>
  </si>
  <si>
    <t>13.08.054</t>
  </si>
  <si>
    <t>HTN液晶屏-V01</t>
  </si>
  <si>
    <t>HTN液晶屏，电源5V，视角为12点，针脚长度15mm，长54mm*宽34mm*厚2.8mm，（符合欧盟 RoHS、电池指令 和 Reach要求）</t>
  </si>
  <si>
    <t>12.03.180</t>
  </si>
  <si>
    <t>IC1</t>
  </si>
  <si>
    <t>HTN液晶屏-白色背</t>
  </si>
  <si>
    <t>白色背光源，电源3V，电流15mA，两颗白色LED，长61mm*宽31mm*厚2.3mm，（符合欧盟 RoHS、电池指令 和 Reach要求）</t>
  </si>
  <si>
    <t>12.03.181</t>
  </si>
  <si>
    <t>K105</t>
  </si>
  <si>
    <t>触摸弹簧</t>
  </si>
  <si>
    <t>5.5mm*7.5mm/触摸弹簧</t>
  </si>
  <si>
    <t>15.04.198</t>
  </si>
  <si>
    <t>K103</t>
  </si>
  <si>
    <t>R1,R8,R9</t>
  </si>
  <si>
    <t>R2,R3,R4,R5,R6</t>
  </si>
  <si>
    <t>R10</t>
  </si>
  <si>
    <t>R7,R12,R14</t>
  </si>
  <si>
    <t>103/50V/0603/5%/国巨/温度系数为NPO</t>
  </si>
  <si>
    <t>12.03.213</t>
  </si>
  <si>
    <t>C5</t>
  </si>
  <si>
    <t>104/50V/0603/X5R/10%/风华</t>
  </si>
  <si>
    <t>12.03.214</t>
  </si>
  <si>
    <t>C2,C4</t>
  </si>
  <si>
    <t>226/10V/0805/10%风华</t>
  </si>
  <si>
    <t>12.03.215</t>
  </si>
  <si>
    <t>C1,C3</t>
  </si>
  <si>
    <t>Q1,Q2</t>
  </si>
  <si>
    <t>LCD驱动IC</t>
  </si>
  <si>
    <t>HT1621B/SSOP48/合泰</t>
  </si>
  <si>
    <t>12.04.026</t>
  </si>
  <si>
    <t>单路触摸IC</t>
  </si>
  <si>
    <t>TTP118/SOT23-6L/爱睿</t>
  </si>
  <si>
    <t>12.04.027</t>
  </si>
  <si>
    <t>U1</t>
  </si>
  <si>
    <t>USB板</t>
  </si>
  <si>
    <t>光伏直流发电系统-DC输出/UCB板</t>
  </si>
  <si>
    <t>10.17.021</t>
  </si>
  <si>
    <t>长100mm*宽64mm/FR-4 板厚1.6 绿油 白字 过孔盖油 铜厚1OZ（标准）</t>
  </si>
  <si>
    <t>10.04.025</t>
  </si>
  <si>
    <t>USB座</t>
  </si>
  <si>
    <t>Type-A 母座/高13.7mm直母/卷口，直脚/BOOMELE(博穆精密)</t>
  </si>
  <si>
    <t>13.08.055</t>
  </si>
  <si>
    <t>USB1,USB2</t>
  </si>
  <si>
    <r>
      <rPr>
        <b/>
        <sz val="10"/>
        <rFont val="等线"/>
        <charset val="134"/>
        <scheme val="minor"/>
      </rPr>
      <t>220UF/16V/</t>
    </r>
    <r>
      <rPr>
        <b/>
        <sz val="10"/>
        <rFont val="等线"/>
        <charset val="134"/>
      </rPr>
      <t>Ф</t>
    </r>
    <r>
      <rPr>
        <b/>
        <sz val="10"/>
        <rFont val="等线"/>
        <charset val="134"/>
        <scheme val="minor"/>
      </rPr>
      <t>6.3*7/承兴</t>
    </r>
  </si>
  <si>
    <t>12.03.216</t>
  </si>
  <si>
    <t>C1,C2,C4,C13</t>
  </si>
  <si>
    <t>2022.03.28</t>
  </si>
  <si>
    <t>100UF/16V/Ф6.3*7/承兴</t>
  </si>
  <si>
    <t>12.03.217</t>
  </si>
  <si>
    <t>C12</t>
  </si>
  <si>
    <t>VH3.96-2P/卧式(弯针)/博穆精密</t>
  </si>
  <si>
    <t>CZ2</t>
  </si>
  <si>
    <t>轻触按键</t>
  </si>
  <si>
    <t>6*6*15mm/轻触按键/韩国韩荣</t>
  </si>
  <si>
    <t>13.08.057</t>
  </si>
  <si>
    <t>K1,K2</t>
  </si>
  <si>
    <t>PH2.0-6AW/卧式(弯针)/博穆精密</t>
  </si>
  <si>
    <t>13.08.056</t>
  </si>
  <si>
    <t>IC4</t>
  </si>
  <si>
    <t>5mm 红色LED</t>
  </si>
  <si>
    <t>5mm/LED/红色/脚长18mm/台湾亿光</t>
  </si>
  <si>
    <t>12.02.034</t>
  </si>
  <si>
    <t>D1,D2</t>
  </si>
  <si>
    <t>LED尼龙支柱</t>
  </si>
  <si>
    <t>规格：外径7mm，内径3.2mm，长7mm</t>
  </si>
  <si>
    <t>15.04.199</t>
  </si>
  <si>
    <t>R1,R23</t>
  </si>
  <si>
    <t>R4,R26</t>
  </si>
  <si>
    <t>470R/0603/1%/厚声</t>
  </si>
  <si>
    <t>12.03.061</t>
  </si>
  <si>
    <t>R19,R20,R21,R22</t>
  </si>
  <si>
    <t>NC/0603/1%/厚声</t>
  </si>
  <si>
    <t>R2,R24</t>
  </si>
  <si>
    <t>C3,C15</t>
  </si>
  <si>
    <t>33UH/CDRH127/12*12*7.3/CEC(振华)</t>
  </si>
  <si>
    <t>12.03.218</t>
  </si>
  <si>
    <t>L1,L2</t>
  </si>
  <si>
    <t>SK34/SMA/CJ(长电)</t>
  </si>
  <si>
    <t>12.02.035</t>
  </si>
  <si>
    <t>D3,D5,D6,D7</t>
  </si>
  <si>
    <t>XL1507-5V/TO252-5L/上海芯龙</t>
  </si>
  <si>
    <t>12.04.028</t>
  </si>
  <si>
    <t>IC1,IC2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</si>
</sst>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0"/>
      <name val="等线"/>
      <charset val="134"/>
      <scheme val="minor"/>
    </font>
    <font>
      <b/>
      <sz val="10"/>
      <color rgb="FFFF0000"/>
      <name val="等线"/>
      <charset val="134"/>
      <scheme val="minor"/>
    </font>
    <font>
      <b/>
      <sz val="10"/>
      <color rgb="FFFF0000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0"/>
      <name val="等线"/>
      <charset val="134"/>
    </font>
    <font>
      <b/>
      <sz val="9"/>
      <name val="Tahoma"/>
      <charset val="134"/>
    </font>
    <font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9" fillId="26" borderId="8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3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ont="1" applyFill="1">
      <alignment vertical="center"/>
    </xf>
    <xf numFmtId="0" fontId="1" fillId="4" borderId="0" xfId="0" applyFont="1" applyFill="1">
      <alignment vertical="center"/>
    </xf>
    <xf numFmtId="0" fontId="1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>
      <alignment vertical="center"/>
    </xf>
    <xf numFmtId="49" fontId="8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>
      <alignment vertical="center"/>
    </xf>
    <xf numFmtId="49" fontId="8" fillId="0" borderId="1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49" fontId="8" fillId="0" borderId="1" xfId="0" applyNumberFormat="1" applyFont="1" applyBorder="1" applyAlignment="1">
      <alignment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49" fontId="7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4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>
      <alignment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left" vertical="center" indent="4"/>
    </xf>
    <xf numFmtId="0" fontId="1" fillId="4" borderId="1" xfId="0" applyFont="1" applyFill="1" applyBorder="1" applyAlignment="1">
      <alignment horizontal="left" vertical="center" indent="4"/>
    </xf>
    <xf numFmtId="0" fontId="1" fillId="4" borderId="1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vertical="center"/>
    </xf>
    <xf numFmtId="49" fontId="8" fillId="4" borderId="1" xfId="0" applyNumberFormat="1" applyFont="1" applyFill="1" applyBorder="1" applyAlignment="1">
      <alignment vertical="center"/>
    </xf>
    <xf numFmtId="49" fontId="8" fillId="4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49" fontId="7" fillId="0" borderId="1" xfId="0" applyNumberFormat="1" applyFont="1" applyFill="1" applyBorder="1">
      <alignment vertical="center"/>
    </xf>
    <xf numFmtId="49" fontId="7" fillId="0" borderId="1" xfId="0" applyNumberFormat="1" applyFont="1" applyFill="1" applyBorder="1" applyAlignment="1">
      <alignment vertical="center" wrapText="1"/>
    </xf>
    <xf numFmtId="0" fontId="7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49" fontId="7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49" fontId="8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4"/>
  <sheetViews>
    <sheetView tabSelected="1" view="pageBreakPreview" zoomScale="130" zoomScaleNormal="145" workbookViewId="0">
      <pane ySplit="2" topLeftCell="A3" activePane="bottomLeft" state="frozen"/>
      <selection/>
      <selection pane="bottomLeft" activeCell="H132" sqref="H132"/>
    </sheetView>
  </sheetViews>
  <sheetFormatPr defaultColWidth="9" defaultRowHeight="13.5"/>
  <cols>
    <col min="1" max="1" width="5.625" style="12" customWidth="1"/>
    <col min="2" max="2" width="15.5" customWidth="1"/>
    <col min="3" max="3" width="38.25" customWidth="1"/>
    <col min="4" max="4" width="12.875" customWidth="1"/>
    <col min="5" max="5" width="4.125" style="13" customWidth="1"/>
    <col min="6" max="6" width="18.625" customWidth="1"/>
    <col min="7" max="7" width="5.5" style="13" customWidth="1"/>
    <col min="8" max="8" width="9.5" style="13" customWidth="1"/>
    <col min="9" max="9" width="6.5" style="14" customWidth="1"/>
    <col min="10" max="10" width="9.875" style="13" customWidth="1"/>
  </cols>
  <sheetData>
    <row r="1" s="1" customFormat="1" ht="16.15" customHeight="1" spans="1:10">
      <c r="A1" s="15" t="s">
        <v>0</v>
      </c>
      <c r="B1" s="16"/>
      <c r="C1" s="16"/>
      <c r="D1" s="16"/>
      <c r="E1" s="16"/>
      <c r="F1" s="16"/>
      <c r="G1" s="17"/>
      <c r="H1" s="17"/>
      <c r="I1" s="17"/>
      <c r="J1" s="17"/>
    </row>
    <row r="2" ht="40.15" customHeight="1" spans="1:10">
      <c r="A2" s="18" t="s">
        <v>1</v>
      </c>
      <c r="B2" s="19" t="s">
        <v>2</v>
      </c>
      <c r="C2" s="19" t="s">
        <v>3</v>
      </c>
      <c r="D2" s="19" t="s">
        <v>4</v>
      </c>
      <c r="E2" s="20" t="s">
        <v>5</v>
      </c>
      <c r="F2" s="20" t="s">
        <v>6</v>
      </c>
      <c r="G2" s="21" t="s">
        <v>7</v>
      </c>
      <c r="H2" s="21" t="s">
        <v>8</v>
      </c>
      <c r="I2" s="56" t="s">
        <v>9</v>
      </c>
      <c r="J2" s="20" t="s">
        <v>10</v>
      </c>
    </row>
    <row r="3" s="2" customFormat="1" ht="16.15" customHeight="1" spans="1:10">
      <c r="A3" s="22"/>
      <c r="B3" s="23" t="s">
        <v>11</v>
      </c>
      <c r="C3" s="23" t="s">
        <v>12</v>
      </c>
      <c r="D3" s="23" t="s">
        <v>13</v>
      </c>
      <c r="E3" s="24"/>
      <c r="F3" s="25"/>
      <c r="G3" s="24"/>
      <c r="H3" s="24"/>
      <c r="I3" s="57"/>
      <c r="J3" s="24"/>
    </row>
    <row r="4" s="3" customFormat="1" ht="24" spans="1:10">
      <c r="A4" s="26">
        <v>1</v>
      </c>
      <c r="B4" s="27" t="s">
        <v>14</v>
      </c>
      <c r="C4" s="28" t="s">
        <v>15</v>
      </c>
      <c r="D4" s="27" t="s">
        <v>16</v>
      </c>
      <c r="E4" s="29">
        <v>1</v>
      </c>
      <c r="F4" s="30"/>
      <c r="G4" s="29"/>
      <c r="H4" s="29"/>
      <c r="I4" s="58"/>
      <c r="J4" s="29"/>
    </row>
    <row r="5" s="3" customFormat="1" spans="1:10">
      <c r="A5" s="26">
        <v>2</v>
      </c>
      <c r="B5" s="31" t="s">
        <v>17</v>
      </c>
      <c r="C5" s="31" t="s">
        <v>18</v>
      </c>
      <c r="D5" s="31" t="s">
        <v>19</v>
      </c>
      <c r="E5" s="32">
        <v>3</v>
      </c>
      <c r="F5" s="33" t="s">
        <v>20</v>
      </c>
      <c r="G5" s="32"/>
      <c r="H5" s="32">
        <f>E5*6</f>
        <v>18</v>
      </c>
      <c r="I5" s="56"/>
      <c r="J5" s="29"/>
    </row>
    <row r="6" s="3" customFormat="1" spans="1:10">
      <c r="A6" s="26">
        <v>3</v>
      </c>
      <c r="B6" s="31"/>
      <c r="C6" s="31" t="s">
        <v>21</v>
      </c>
      <c r="D6" s="31" t="s">
        <v>22</v>
      </c>
      <c r="E6" s="32">
        <v>2</v>
      </c>
      <c r="F6" s="33" t="s">
        <v>23</v>
      </c>
      <c r="G6" s="32"/>
      <c r="H6" s="32">
        <f>E6*4</f>
        <v>8</v>
      </c>
      <c r="I6" s="56"/>
      <c r="J6" s="29"/>
    </row>
    <row r="7" s="3" customFormat="1" spans="1:10">
      <c r="A7" s="26">
        <v>4</v>
      </c>
      <c r="B7" s="31" t="s">
        <v>24</v>
      </c>
      <c r="C7" s="31" t="s">
        <v>25</v>
      </c>
      <c r="D7" s="31" t="s">
        <v>26</v>
      </c>
      <c r="E7" s="32"/>
      <c r="F7" s="33"/>
      <c r="G7" s="32"/>
      <c r="H7" s="32"/>
      <c r="I7" s="56"/>
      <c r="J7" s="29"/>
    </row>
    <row r="8" s="3" customFormat="1" spans="1:10">
      <c r="A8" s="26">
        <v>5</v>
      </c>
      <c r="B8" s="31" t="s">
        <v>27</v>
      </c>
      <c r="C8" s="31" t="s">
        <v>28</v>
      </c>
      <c r="D8" s="31" t="s">
        <v>29</v>
      </c>
      <c r="E8" s="32">
        <v>2</v>
      </c>
      <c r="F8" s="33" t="s">
        <v>30</v>
      </c>
      <c r="G8" s="32"/>
      <c r="H8" s="32">
        <f>E8*10</f>
        <v>20</v>
      </c>
      <c r="I8" s="56"/>
      <c r="J8" s="29"/>
    </row>
    <row r="9" s="3" customFormat="1" spans="1:10">
      <c r="A9" s="26">
        <v>6</v>
      </c>
      <c r="B9" s="31" t="s">
        <v>31</v>
      </c>
      <c r="C9" s="31" t="s">
        <v>32</v>
      </c>
      <c r="D9" s="31" t="s">
        <v>33</v>
      </c>
      <c r="E9" s="32">
        <v>1</v>
      </c>
      <c r="F9" s="33" t="s">
        <v>34</v>
      </c>
      <c r="G9" s="32"/>
      <c r="H9" s="32">
        <f>E9*12</f>
        <v>12</v>
      </c>
      <c r="I9" s="56"/>
      <c r="J9" s="29"/>
    </row>
    <row r="10" s="3" customFormat="1" spans="1:10">
      <c r="A10" s="26">
        <v>7</v>
      </c>
      <c r="B10" s="31" t="s">
        <v>35</v>
      </c>
      <c r="C10" s="31" t="s">
        <v>36</v>
      </c>
      <c r="D10" s="31" t="s">
        <v>37</v>
      </c>
      <c r="E10" s="32">
        <v>1</v>
      </c>
      <c r="F10" s="33" t="s">
        <v>38</v>
      </c>
      <c r="G10" s="32"/>
      <c r="H10" s="32">
        <f>E10*14</f>
        <v>14</v>
      </c>
      <c r="I10" s="56"/>
      <c r="J10" s="29"/>
    </row>
    <row r="11" s="3" customFormat="1" spans="1:10">
      <c r="A11" s="26">
        <v>8</v>
      </c>
      <c r="B11" s="31" t="s">
        <v>39</v>
      </c>
      <c r="C11" s="34" t="s">
        <v>40</v>
      </c>
      <c r="D11" s="31" t="s">
        <v>41</v>
      </c>
      <c r="E11" s="32">
        <v>1</v>
      </c>
      <c r="F11" s="33" t="s">
        <v>42</v>
      </c>
      <c r="G11" s="32"/>
      <c r="H11" s="32">
        <f>E11*2</f>
        <v>2</v>
      </c>
      <c r="I11" s="56"/>
      <c r="J11" s="29"/>
    </row>
    <row r="12" s="3" customFormat="1" spans="1:10">
      <c r="A12" s="26">
        <v>9</v>
      </c>
      <c r="B12" s="31" t="s">
        <v>43</v>
      </c>
      <c r="C12" s="31" t="s">
        <v>44</v>
      </c>
      <c r="D12" s="31" t="s">
        <v>45</v>
      </c>
      <c r="E12" s="32">
        <v>5</v>
      </c>
      <c r="F12" s="33" t="s">
        <v>46</v>
      </c>
      <c r="G12" s="32"/>
      <c r="H12" s="32">
        <f>E12*2</f>
        <v>10</v>
      </c>
      <c r="I12" s="56"/>
      <c r="J12" s="29"/>
    </row>
    <row r="13" s="3" customFormat="1" spans="1:10">
      <c r="A13" s="26">
        <v>10</v>
      </c>
      <c r="B13" s="31"/>
      <c r="C13" s="31" t="s">
        <v>47</v>
      </c>
      <c r="D13" s="31" t="s">
        <v>48</v>
      </c>
      <c r="E13" s="32">
        <v>2</v>
      </c>
      <c r="F13" s="33" t="s">
        <v>49</v>
      </c>
      <c r="G13" s="32"/>
      <c r="H13" s="32">
        <f>E13*2</f>
        <v>4</v>
      </c>
      <c r="I13" s="56"/>
      <c r="J13" s="29"/>
    </row>
    <row r="14" s="3" customFormat="1" spans="1:10">
      <c r="A14" s="26">
        <v>11</v>
      </c>
      <c r="B14" s="31"/>
      <c r="C14" s="31" t="s">
        <v>50</v>
      </c>
      <c r="D14" s="31" t="s">
        <v>51</v>
      </c>
      <c r="E14" s="32">
        <v>2</v>
      </c>
      <c r="F14" s="33" t="s">
        <v>52</v>
      </c>
      <c r="G14" s="32"/>
      <c r="H14" s="32">
        <f>E14*4</f>
        <v>8</v>
      </c>
      <c r="I14" s="56"/>
      <c r="J14" s="29"/>
    </row>
    <row r="15" s="3" customFormat="1" spans="1:10">
      <c r="A15" s="26">
        <v>12</v>
      </c>
      <c r="B15" s="31" t="s">
        <v>53</v>
      </c>
      <c r="C15" s="31" t="s">
        <v>54</v>
      </c>
      <c r="D15" s="31" t="s">
        <v>55</v>
      </c>
      <c r="E15" s="32">
        <v>2</v>
      </c>
      <c r="F15" s="33" t="s">
        <v>56</v>
      </c>
      <c r="G15" s="32"/>
      <c r="H15" s="32">
        <f>E15*12</f>
        <v>24</v>
      </c>
      <c r="I15" s="56"/>
      <c r="J15" s="29"/>
    </row>
    <row r="16" s="3" customFormat="1" spans="1:10">
      <c r="A16" s="26">
        <v>13</v>
      </c>
      <c r="B16" s="31"/>
      <c r="C16" s="31" t="s">
        <v>57</v>
      </c>
      <c r="D16" s="31" t="s">
        <v>58</v>
      </c>
      <c r="E16" s="32">
        <v>1</v>
      </c>
      <c r="F16" s="33" t="s">
        <v>59</v>
      </c>
      <c r="G16" s="32"/>
      <c r="H16" s="32">
        <f>E16*6</f>
        <v>6</v>
      </c>
      <c r="I16" s="56"/>
      <c r="J16" s="29"/>
    </row>
    <row r="17" s="3" customFormat="1" ht="24" spans="1:10">
      <c r="A17" s="26">
        <v>14</v>
      </c>
      <c r="B17" s="31" t="s">
        <v>60</v>
      </c>
      <c r="C17" s="34" t="s">
        <v>61</v>
      </c>
      <c r="D17" s="31" t="s">
        <v>62</v>
      </c>
      <c r="E17" s="32">
        <v>2</v>
      </c>
      <c r="F17" s="33" t="s">
        <v>63</v>
      </c>
      <c r="G17" s="32"/>
      <c r="H17" s="32">
        <f>E17*20</f>
        <v>40</v>
      </c>
      <c r="I17" s="56"/>
      <c r="J17" s="29"/>
    </row>
    <row r="18" s="3" customFormat="1" spans="1:10">
      <c r="A18" s="26">
        <v>15</v>
      </c>
      <c r="B18" s="31" t="s">
        <v>64</v>
      </c>
      <c r="C18" s="31" t="s">
        <v>65</v>
      </c>
      <c r="D18" s="31" t="s">
        <v>66</v>
      </c>
      <c r="E18" s="32">
        <v>1</v>
      </c>
      <c r="F18" s="33" t="s">
        <v>67</v>
      </c>
      <c r="G18" s="32"/>
      <c r="H18" s="32">
        <f>E18*4</f>
        <v>4</v>
      </c>
      <c r="I18" s="56"/>
      <c r="J18" s="29"/>
    </row>
    <row r="19" s="4" customFormat="1" ht="16.15" customHeight="1" spans="1:10">
      <c r="A19" s="35">
        <v>16</v>
      </c>
      <c r="B19" s="36" t="s">
        <v>68</v>
      </c>
      <c r="C19" s="36" t="s">
        <v>69</v>
      </c>
      <c r="D19" s="36" t="s">
        <v>70</v>
      </c>
      <c r="E19" s="37">
        <v>1</v>
      </c>
      <c r="F19" s="38" t="s">
        <v>71</v>
      </c>
      <c r="G19" s="32"/>
      <c r="H19" s="37">
        <f>E19*4</f>
        <v>4</v>
      </c>
      <c r="I19" s="56"/>
      <c r="J19" s="37"/>
    </row>
    <row r="20" s="4" customFormat="1" ht="16.15" customHeight="1" spans="1:10">
      <c r="A20" s="35"/>
      <c r="B20" s="36"/>
      <c r="C20" s="36"/>
      <c r="D20" s="36"/>
      <c r="E20" s="37"/>
      <c r="F20" s="38"/>
      <c r="G20" s="37"/>
      <c r="H20" s="37"/>
      <c r="I20" s="56"/>
      <c r="J20" s="37"/>
    </row>
    <row r="21" s="4" customFormat="1" ht="16.15" customHeight="1" spans="1:10">
      <c r="A21" s="35"/>
      <c r="B21" s="36"/>
      <c r="C21" s="36"/>
      <c r="D21" s="36"/>
      <c r="E21" s="37"/>
      <c r="F21" s="38"/>
      <c r="G21" s="37"/>
      <c r="H21" s="37"/>
      <c r="I21" s="56"/>
      <c r="J21" s="37"/>
    </row>
    <row r="22" s="4" customFormat="1" ht="16.15" customHeight="1" spans="1:10">
      <c r="A22" s="35"/>
      <c r="B22" s="36"/>
      <c r="C22" s="36"/>
      <c r="D22" s="36"/>
      <c r="E22" s="37"/>
      <c r="F22" s="38"/>
      <c r="G22" s="37"/>
      <c r="H22" s="37"/>
      <c r="I22" s="56"/>
      <c r="J22" s="37"/>
    </row>
    <row r="23" s="4" customFormat="1" ht="16.15" customHeight="1" spans="1:10">
      <c r="A23" s="35"/>
      <c r="B23" s="36"/>
      <c r="C23" s="36"/>
      <c r="D23" s="36"/>
      <c r="E23" s="37"/>
      <c r="F23" s="38"/>
      <c r="G23" s="37"/>
      <c r="H23" s="37"/>
      <c r="I23" s="56"/>
      <c r="J23" s="37"/>
    </row>
    <row r="24" s="5" customFormat="1" ht="16.15" customHeight="1" spans="1:10">
      <c r="A24" s="18"/>
      <c r="B24" s="39"/>
      <c r="C24" s="39"/>
      <c r="D24" s="39"/>
      <c r="E24" s="20"/>
      <c r="F24" s="40"/>
      <c r="G24" s="20"/>
      <c r="H24" s="20"/>
      <c r="I24" s="56"/>
      <c r="J24" s="20"/>
    </row>
    <row r="25" s="5" customFormat="1" ht="16.15" customHeight="1" spans="1:10">
      <c r="A25" s="18"/>
      <c r="B25" s="39"/>
      <c r="C25" s="39"/>
      <c r="D25" s="39"/>
      <c r="E25" s="20"/>
      <c r="F25" s="40"/>
      <c r="G25" s="20"/>
      <c r="H25" s="20"/>
      <c r="I25" s="56"/>
      <c r="J25" s="20"/>
    </row>
    <row r="26" s="5" customFormat="1" ht="16.15" customHeight="1" spans="1:10">
      <c r="A26" s="18"/>
      <c r="B26" s="39"/>
      <c r="C26" s="39"/>
      <c r="D26" s="39"/>
      <c r="E26" s="20"/>
      <c r="F26" s="40"/>
      <c r="G26" s="20"/>
      <c r="H26" s="20"/>
      <c r="I26" s="56"/>
      <c r="J26" s="20"/>
    </row>
    <row r="27" s="6" customFormat="1" ht="16.15" customHeight="1" spans="1:10">
      <c r="A27" s="41"/>
      <c r="B27" s="42" t="s">
        <v>72</v>
      </c>
      <c r="C27" s="42"/>
      <c r="D27" s="42"/>
      <c r="E27" s="43"/>
      <c r="F27" s="42"/>
      <c r="G27" s="43"/>
      <c r="H27" s="43"/>
      <c r="I27" s="56"/>
      <c r="J27" s="32"/>
    </row>
    <row r="28" s="6" customFormat="1" ht="16.15" customHeight="1" spans="1:10">
      <c r="A28" s="41">
        <v>1</v>
      </c>
      <c r="B28" s="42" t="s">
        <v>73</v>
      </c>
      <c r="C28" s="42" t="s">
        <v>74</v>
      </c>
      <c r="D28" s="42" t="s">
        <v>75</v>
      </c>
      <c r="E28" s="43">
        <v>6</v>
      </c>
      <c r="F28" s="42"/>
      <c r="G28" s="43"/>
      <c r="H28" s="43">
        <f>E28*2</f>
        <v>12</v>
      </c>
      <c r="I28" s="56"/>
      <c r="J28" s="32"/>
    </row>
    <row r="29" s="6" customFormat="1" ht="16.15" customHeight="1" spans="1:10">
      <c r="A29" s="41">
        <v>2</v>
      </c>
      <c r="B29" s="44" t="s">
        <v>76</v>
      </c>
      <c r="C29" s="44" t="s">
        <v>77</v>
      </c>
      <c r="D29" s="45" t="s">
        <v>78</v>
      </c>
      <c r="E29" s="46">
        <v>6</v>
      </c>
      <c r="F29" s="42"/>
      <c r="G29" s="43"/>
      <c r="H29" s="43">
        <f>E29*2</f>
        <v>12</v>
      </c>
      <c r="I29" s="56"/>
      <c r="J29" s="32"/>
    </row>
    <row r="30" s="6" customFormat="1" ht="28.15" customHeight="1" spans="1:10">
      <c r="A30" s="41">
        <v>3</v>
      </c>
      <c r="B30" s="44" t="s">
        <v>79</v>
      </c>
      <c r="C30" s="47" t="s">
        <v>80</v>
      </c>
      <c r="D30" s="44"/>
      <c r="E30" s="46">
        <v>0</v>
      </c>
      <c r="F30" s="42"/>
      <c r="G30" s="43"/>
      <c r="H30" s="43">
        <f>E30*2</f>
        <v>0</v>
      </c>
      <c r="I30" s="56"/>
      <c r="J30" s="32"/>
    </row>
    <row r="31" s="6" customFormat="1" ht="16.15" customHeight="1" spans="1:10">
      <c r="A31" s="41">
        <v>4</v>
      </c>
      <c r="B31" s="42" t="s">
        <v>81</v>
      </c>
      <c r="C31" s="48" t="s">
        <v>82</v>
      </c>
      <c r="D31" s="42" t="s">
        <v>83</v>
      </c>
      <c r="E31" s="43">
        <v>1</v>
      </c>
      <c r="F31" s="42"/>
      <c r="G31" s="43"/>
      <c r="H31" s="43">
        <f>E31*2</f>
        <v>2</v>
      </c>
      <c r="I31" s="56"/>
      <c r="J31" s="32"/>
    </row>
    <row r="32" s="6" customFormat="1" ht="16.15" customHeight="1" spans="1:10">
      <c r="A32" s="41">
        <v>5</v>
      </c>
      <c r="B32" s="42" t="s">
        <v>84</v>
      </c>
      <c r="C32" s="42" t="s">
        <v>85</v>
      </c>
      <c r="D32" s="42" t="s">
        <v>86</v>
      </c>
      <c r="E32" s="43">
        <v>6</v>
      </c>
      <c r="F32" s="42" t="s">
        <v>87</v>
      </c>
      <c r="G32" s="43"/>
      <c r="H32" s="43">
        <f>E32*2</f>
        <v>12</v>
      </c>
      <c r="I32" s="56"/>
      <c r="J32" s="32"/>
    </row>
    <row r="33" s="5" customFormat="1" ht="16.15" customHeight="1" spans="1:10">
      <c r="A33" s="18"/>
      <c r="B33" s="39"/>
      <c r="C33" s="39"/>
      <c r="D33" s="39"/>
      <c r="E33" s="20"/>
      <c r="F33" s="40"/>
      <c r="G33" s="20"/>
      <c r="H33" s="20"/>
      <c r="I33" s="56"/>
      <c r="J33" s="20"/>
    </row>
    <row r="34" s="5" customFormat="1" ht="16.15" customHeight="1" spans="1:10">
      <c r="A34" s="18"/>
      <c r="B34" s="39"/>
      <c r="C34" s="39"/>
      <c r="D34" s="39"/>
      <c r="E34" s="20"/>
      <c r="F34" s="40"/>
      <c r="G34" s="20"/>
      <c r="H34" s="20"/>
      <c r="I34" s="56"/>
      <c r="J34" s="20"/>
    </row>
    <row r="35" s="5" customFormat="1" ht="16.15" customHeight="1" spans="1:10">
      <c r="A35" s="18"/>
      <c r="B35" s="39"/>
      <c r="C35" s="39"/>
      <c r="D35" s="39"/>
      <c r="E35" s="20"/>
      <c r="F35" s="40"/>
      <c r="G35" s="20"/>
      <c r="H35" s="20"/>
      <c r="I35" s="56"/>
      <c r="J35" s="20"/>
    </row>
    <row r="36" s="5" customFormat="1" ht="16.15" customHeight="1" spans="1:10">
      <c r="A36" s="18"/>
      <c r="B36" s="39"/>
      <c r="C36" s="39"/>
      <c r="D36" s="39"/>
      <c r="E36" s="20"/>
      <c r="F36" s="40"/>
      <c r="G36" s="20"/>
      <c r="H36" s="20"/>
      <c r="I36" s="56"/>
      <c r="J36" s="20"/>
    </row>
    <row r="37" s="5" customFormat="1" ht="16.15" customHeight="1" spans="1:10">
      <c r="A37" s="18"/>
      <c r="B37" s="39"/>
      <c r="C37" s="39"/>
      <c r="D37" s="39"/>
      <c r="E37" s="20"/>
      <c r="F37" s="40"/>
      <c r="G37" s="20"/>
      <c r="H37" s="20"/>
      <c r="I37" s="56"/>
      <c r="J37" s="20"/>
    </row>
    <row r="38" s="5" customFormat="1" ht="16.15" customHeight="1" spans="1:10">
      <c r="A38" s="18"/>
      <c r="B38" s="39"/>
      <c r="C38" s="39"/>
      <c r="D38" s="39"/>
      <c r="E38" s="20"/>
      <c r="F38" s="40"/>
      <c r="G38" s="20"/>
      <c r="H38" s="20"/>
      <c r="I38" s="56"/>
      <c r="J38" s="20"/>
    </row>
    <row r="39" s="5" customFormat="1" ht="16.15" customHeight="1" spans="1:10">
      <c r="A39" s="18"/>
      <c r="B39" s="39"/>
      <c r="C39" s="39"/>
      <c r="D39" s="39"/>
      <c r="E39" s="20"/>
      <c r="F39" s="40"/>
      <c r="G39" s="20"/>
      <c r="H39" s="20"/>
      <c r="I39" s="56"/>
      <c r="J39" s="20"/>
    </row>
    <row r="40" s="5" customFormat="1" ht="16.15" customHeight="1" spans="1:10">
      <c r="A40" s="18"/>
      <c r="B40" s="39"/>
      <c r="C40" s="39"/>
      <c r="D40" s="39"/>
      <c r="E40" s="20"/>
      <c r="F40" s="40"/>
      <c r="G40" s="20"/>
      <c r="H40" s="20"/>
      <c r="I40" s="56"/>
      <c r="J40" s="20"/>
    </row>
    <row r="41" s="7" customFormat="1" ht="16.15" customHeight="1" spans="1:10">
      <c r="A41" s="49"/>
      <c r="B41" s="50" t="s">
        <v>88</v>
      </c>
      <c r="C41" s="50"/>
      <c r="D41" s="50"/>
      <c r="E41" s="51"/>
      <c r="F41" s="52"/>
      <c r="G41" s="51"/>
      <c r="H41" s="51"/>
      <c r="I41" s="59"/>
      <c r="J41" s="51"/>
    </row>
    <row r="42" s="6" customFormat="1" ht="16.15" customHeight="1" spans="1:10">
      <c r="A42" s="53">
        <v>1</v>
      </c>
      <c r="B42" s="31" t="s">
        <v>89</v>
      </c>
      <c r="C42" s="31" t="s">
        <v>90</v>
      </c>
      <c r="D42" s="31" t="s">
        <v>91</v>
      </c>
      <c r="E42" s="32">
        <v>5</v>
      </c>
      <c r="F42" s="33" t="s">
        <v>92</v>
      </c>
      <c r="G42" s="32"/>
      <c r="H42" s="32">
        <f>E42*2</f>
        <v>10</v>
      </c>
      <c r="I42" s="56"/>
      <c r="J42" s="32"/>
    </row>
    <row r="43" s="6" customFormat="1" ht="16.15" customHeight="1" spans="1:10">
      <c r="A43" s="53">
        <v>2</v>
      </c>
      <c r="B43" s="31"/>
      <c r="C43" s="31" t="s">
        <v>93</v>
      </c>
      <c r="D43" s="31" t="s">
        <v>94</v>
      </c>
      <c r="E43" s="32">
        <v>3</v>
      </c>
      <c r="F43" s="33" t="s">
        <v>95</v>
      </c>
      <c r="G43" s="32"/>
      <c r="H43" s="32">
        <f t="shared" ref="H43:H63" si="0">E43*2</f>
        <v>6</v>
      </c>
      <c r="I43" s="56"/>
      <c r="J43" s="32"/>
    </row>
    <row r="44" s="6" customFormat="1" ht="16.15" customHeight="1" spans="1:10">
      <c r="A44" s="53">
        <v>3</v>
      </c>
      <c r="B44" s="31"/>
      <c r="C44" s="31" t="s">
        <v>96</v>
      </c>
      <c r="D44" s="31" t="s">
        <v>97</v>
      </c>
      <c r="E44" s="32">
        <v>1</v>
      </c>
      <c r="F44" s="33" t="s">
        <v>98</v>
      </c>
      <c r="G44" s="32"/>
      <c r="H44" s="32">
        <f t="shared" si="0"/>
        <v>2</v>
      </c>
      <c r="I44" s="56"/>
      <c r="J44" s="32"/>
    </row>
    <row r="45" s="6" customFormat="1" ht="16.15" customHeight="1" spans="1:10">
      <c r="A45" s="53">
        <v>4</v>
      </c>
      <c r="B45" s="31"/>
      <c r="C45" s="31" t="s">
        <v>99</v>
      </c>
      <c r="D45" s="31" t="s">
        <v>100</v>
      </c>
      <c r="E45" s="32">
        <v>2</v>
      </c>
      <c r="F45" s="33" t="s">
        <v>101</v>
      </c>
      <c r="G45" s="32"/>
      <c r="H45" s="32">
        <f t="shared" si="0"/>
        <v>4</v>
      </c>
      <c r="I45" s="56"/>
      <c r="J45" s="32"/>
    </row>
    <row r="46" s="6" customFormat="1" ht="16.15" customHeight="1" spans="1:10">
      <c r="A46" s="53">
        <v>5</v>
      </c>
      <c r="B46" s="31"/>
      <c r="C46" s="31" t="s">
        <v>102</v>
      </c>
      <c r="D46" s="31" t="s">
        <v>103</v>
      </c>
      <c r="E46" s="32">
        <v>4</v>
      </c>
      <c r="F46" s="33" t="s">
        <v>104</v>
      </c>
      <c r="G46" s="32"/>
      <c r="H46" s="32">
        <f t="shared" si="0"/>
        <v>8</v>
      </c>
      <c r="I46" s="56"/>
      <c r="J46" s="32"/>
    </row>
    <row r="47" s="6" customFormat="1" ht="16.15" customHeight="1" spans="1:10">
      <c r="A47" s="53">
        <v>6</v>
      </c>
      <c r="B47" s="31"/>
      <c r="C47" s="31" t="s">
        <v>105</v>
      </c>
      <c r="D47" s="31" t="s">
        <v>106</v>
      </c>
      <c r="E47" s="32">
        <v>8</v>
      </c>
      <c r="F47" s="33" t="s">
        <v>107</v>
      </c>
      <c r="G47" s="32"/>
      <c r="H47" s="32">
        <f t="shared" si="0"/>
        <v>16</v>
      </c>
      <c r="I47" s="56"/>
      <c r="J47" s="32"/>
    </row>
    <row r="48" s="6" customFormat="1" ht="16.15" customHeight="1" spans="1:10">
      <c r="A48" s="53">
        <v>7</v>
      </c>
      <c r="B48" s="31"/>
      <c r="C48" s="31" t="s">
        <v>108</v>
      </c>
      <c r="D48" s="31" t="s">
        <v>109</v>
      </c>
      <c r="E48" s="32">
        <v>2</v>
      </c>
      <c r="F48" s="33" t="s">
        <v>110</v>
      </c>
      <c r="G48" s="32"/>
      <c r="H48" s="32">
        <f t="shared" si="0"/>
        <v>4</v>
      </c>
      <c r="I48" s="56"/>
      <c r="J48" s="32"/>
    </row>
    <row r="49" s="6" customFormat="1" ht="30" customHeight="1" spans="1:10">
      <c r="A49" s="53">
        <v>8</v>
      </c>
      <c r="B49" s="31"/>
      <c r="C49" s="31" t="s">
        <v>111</v>
      </c>
      <c r="D49" s="31" t="s">
        <v>112</v>
      </c>
      <c r="E49" s="32">
        <v>16</v>
      </c>
      <c r="F49" s="54" t="s">
        <v>113</v>
      </c>
      <c r="G49" s="55"/>
      <c r="H49" s="32">
        <f t="shared" si="0"/>
        <v>32</v>
      </c>
      <c r="I49" s="56"/>
      <c r="J49" s="55"/>
    </row>
    <row r="50" s="6" customFormat="1" ht="16.15" customHeight="1" spans="1:10">
      <c r="A50" s="53">
        <v>9</v>
      </c>
      <c r="B50" s="31"/>
      <c r="C50" s="31" t="s">
        <v>114</v>
      </c>
      <c r="D50" s="31" t="s">
        <v>115</v>
      </c>
      <c r="E50" s="32">
        <v>3</v>
      </c>
      <c r="F50" s="33" t="s">
        <v>116</v>
      </c>
      <c r="G50" s="32"/>
      <c r="H50" s="32">
        <f t="shared" si="0"/>
        <v>6</v>
      </c>
      <c r="I50" s="56"/>
      <c r="J50" s="32"/>
    </row>
    <row r="51" s="6" customFormat="1" ht="16.15" customHeight="1" spans="1:10">
      <c r="A51" s="53">
        <v>10</v>
      </c>
      <c r="B51" s="31"/>
      <c r="C51" s="31" t="s">
        <v>117</v>
      </c>
      <c r="D51" s="31" t="s">
        <v>118</v>
      </c>
      <c r="E51" s="32">
        <v>1</v>
      </c>
      <c r="F51" s="33" t="s">
        <v>119</v>
      </c>
      <c r="G51" s="32"/>
      <c r="H51" s="32">
        <f t="shared" si="0"/>
        <v>2</v>
      </c>
      <c r="I51" s="56"/>
      <c r="J51" s="32"/>
    </row>
    <row r="52" s="6" customFormat="1" ht="16.15" customHeight="1" spans="1:10">
      <c r="A52" s="53">
        <v>11</v>
      </c>
      <c r="B52" s="31"/>
      <c r="C52" s="31" t="s">
        <v>120</v>
      </c>
      <c r="D52" s="31" t="s">
        <v>121</v>
      </c>
      <c r="E52" s="32">
        <v>2</v>
      </c>
      <c r="F52" s="33" t="s">
        <v>122</v>
      </c>
      <c r="G52" s="32"/>
      <c r="H52" s="32">
        <f t="shared" si="0"/>
        <v>4</v>
      </c>
      <c r="I52" s="56"/>
      <c r="J52" s="32"/>
    </row>
    <row r="53" s="6" customFormat="1" ht="16.15" customHeight="1" spans="1:10">
      <c r="A53" s="53">
        <v>12</v>
      </c>
      <c r="B53" s="31"/>
      <c r="C53" s="31" t="s">
        <v>123</v>
      </c>
      <c r="D53" s="31" t="s">
        <v>124</v>
      </c>
      <c r="E53" s="32">
        <v>6</v>
      </c>
      <c r="F53" s="33" t="s">
        <v>125</v>
      </c>
      <c r="G53" s="32"/>
      <c r="H53" s="32">
        <f t="shared" si="0"/>
        <v>12</v>
      </c>
      <c r="I53" s="56"/>
      <c r="J53" s="32"/>
    </row>
    <row r="54" s="6" customFormat="1" ht="16.15" customHeight="1" spans="1:10">
      <c r="A54" s="53">
        <v>13</v>
      </c>
      <c r="B54" s="31" t="s">
        <v>126</v>
      </c>
      <c r="C54" s="31" t="s">
        <v>127</v>
      </c>
      <c r="D54" s="31" t="s">
        <v>128</v>
      </c>
      <c r="E54" s="32">
        <v>3</v>
      </c>
      <c r="F54" s="33" t="s">
        <v>129</v>
      </c>
      <c r="G54" s="32"/>
      <c r="H54" s="32">
        <f t="shared" si="0"/>
        <v>6</v>
      </c>
      <c r="I54" s="56"/>
      <c r="J54" s="32"/>
    </row>
    <row r="55" s="6" customFormat="1" ht="16.15" customHeight="1" spans="1:10">
      <c r="A55" s="53">
        <v>14</v>
      </c>
      <c r="B55" s="31"/>
      <c r="C55" s="31" t="s">
        <v>130</v>
      </c>
      <c r="D55" s="31" t="s">
        <v>131</v>
      </c>
      <c r="E55" s="32">
        <v>5</v>
      </c>
      <c r="F55" s="33" t="s">
        <v>132</v>
      </c>
      <c r="G55" s="32"/>
      <c r="H55" s="32">
        <f t="shared" si="0"/>
        <v>10</v>
      </c>
      <c r="I55" s="56"/>
      <c r="J55" s="32"/>
    </row>
    <row r="56" s="6" customFormat="1" ht="16.15" customHeight="1" spans="1:10">
      <c r="A56" s="53">
        <v>15</v>
      </c>
      <c r="B56" s="31" t="s">
        <v>133</v>
      </c>
      <c r="C56" s="31" t="s">
        <v>134</v>
      </c>
      <c r="D56" s="31" t="s">
        <v>135</v>
      </c>
      <c r="E56" s="32">
        <v>1</v>
      </c>
      <c r="F56" s="33" t="s">
        <v>136</v>
      </c>
      <c r="G56" s="32"/>
      <c r="H56" s="32">
        <f t="shared" si="0"/>
        <v>2</v>
      </c>
      <c r="I56" s="56"/>
      <c r="J56" s="32"/>
    </row>
    <row r="57" s="6" customFormat="1" ht="16.15" customHeight="1" spans="1:10">
      <c r="A57" s="53">
        <v>16</v>
      </c>
      <c r="B57" s="31" t="s">
        <v>137</v>
      </c>
      <c r="C57" s="31" t="s">
        <v>138</v>
      </c>
      <c r="D57" s="31" t="s">
        <v>139</v>
      </c>
      <c r="E57" s="32">
        <v>4</v>
      </c>
      <c r="F57" s="33" t="s">
        <v>140</v>
      </c>
      <c r="G57" s="32"/>
      <c r="H57" s="32">
        <f t="shared" si="0"/>
        <v>8</v>
      </c>
      <c r="I57" s="56"/>
      <c r="J57" s="32"/>
    </row>
    <row r="58" s="6" customFormat="1" ht="16.15" customHeight="1" spans="1:10">
      <c r="A58" s="53">
        <v>17</v>
      </c>
      <c r="B58" s="31" t="s">
        <v>141</v>
      </c>
      <c r="C58" s="31" t="s">
        <v>142</v>
      </c>
      <c r="D58" s="31" t="s">
        <v>143</v>
      </c>
      <c r="E58" s="32">
        <v>2</v>
      </c>
      <c r="F58" s="33" t="s">
        <v>144</v>
      </c>
      <c r="G58" s="32"/>
      <c r="H58" s="32">
        <f t="shared" si="0"/>
        <v>4</v>
      </c>
      <c r="I58" s="56"/>
      <c r="J58" s="32"/>
    </row>
    <row r="59" s="6" customFormat="1" ht="16.15" customHeight="1" spans="1:10">
      <c r="A59" s="53">
        <v>18</v>
      </c>
      <c r="B59" s="31"/>
      <c r="C59" s="31" t="s">
        <v>145</v>
      </c>
      <c r="D59" s="31" t="s">
        <v>146</v>
      </c>
      <c r="E59" s="32">
        <v>5</v>
      </c>
      <c r="F59" s="33" t="s">
        <v>147</v>
      </c>
      <c r="G59" s="32"/>
      <c r="H59" s="32">
        <f t="shared" si="0"/>
        <v>10</v>
      </c>
      <c r="I59" s="56"/>
      <c r="J59" s="32"/>
    </row>
    <row r="60" s="6" customFormat="1" ht="16.15" customHeight="1" spans="1:10">
      <c r="A60" s="53">
        <v>19</v>
      </c>
      <c r="B60" s="31"/>
      <c r="C60" s="31" t="s">
        <v>148</v>
      </c>
      <c r="D60" s="31" t="s">
        <v>149</v>
      </c>
      <c r="E60" s="32">
        <v>1</v>
      </c>
      <c r="F60" s="33" t="s">
        <v>150</v>
      </c>
      <c r="G60" s="32"/>
      <c r="H60" s="32">
        <f t="shared" si="0"/>
        <v>2</v>
      </c>
      <c r="I60" s="56"/>
      <c r="J60" s="32"/>
    </row>
    <row r="61" s="6" customFormat="1" ht="40.15" customHeight="1" spans="1:10">
      <c r="A61" s="53">
        <v>20</v>
      </c>
      <c r="B61" s="31"/>
      <c r="C61" s="31" t="s">
        <v>151</v>
      </c>
      <c r="D61" s="31" t="s">
        <v>152</v>
      </c>
      <c r="E61" s="32">
        <v>27</v>
      </c>
      <c r="F61" s="54" t="s">
        <v>153</v>
      </c>
      <c r="G61" s="55"/>
      <c r="H61" s="32">
        <f t="shared" si="0"/>
        <v>54</v>
      </c>
      <c r="I61" s="56"/>
      <c r="J61" s="55"/>
    </row>
    <row r="62" s="6" customFormat="1" ht="16.15" customHeight="1" spans="1:10">
      <c r="A62" s="53">
        <v>21</v>
      </c>
      <c r="B62" s="31"/>
      <c r="C62" s="31" t="s">
        <v>154</v>
      </c>
      <c r="D62" s="31" t="s">
        <v>155</v>
      </c>
      <c r="E62" s="32">
        <v>1</v>
      </c>
      <c r="F62" s="33" t="s">
        <v>156</v>
      </c>
      <c r="G62" s="32"/>
      <c r="H62" s="32">
        <f t="shared" si="0"/>
        <v>2</v>
      </c>
      <c r="I62" s="56"/>
      <c r="J62" s="32"/>
    </row>
    <row r="63" s="6" customFormat="1" ht="16.15" customHeight="1" spans="1:10">
      <c r="A63" s="53">
        <v>22</v>
      </c>
      <c r="B63" s="31"/>
      <c r="C63" s="31" t="s">
        <v>157</v>
      </c>
      <c r="D63" s="31" t="s">
        <v>158</v>
      </c>
      <c r="E63" s="32">
        <v>2</v>
      </c>
      <c r="F63" s="33" t="s">
        <v>159</v>
      </c>
      <c r="G63" s="32"/>
      <c r="H63" s="32">
        <f t="shared" si="0"/>
        <v>4</v>
      </c>
      <c r="I63" s="56"/>
      <c r="J63" s="32"/>
    </row>
    <row r="64" s="6" customFormat="1" ht="24" spans="1:10">
      <c r="A64" s="53">
        <v>23</v>
      </c>
      <c r="B64" s="34" t="s">
        <v>160</v>
      </c>
      <c r="C64" s="31" t="s">
        <v>161</v>
      </c>
      <c r="D64" s="31" t="s">
        <v>162</v>
      </c>
      <c r="E64" s="32">
        <v>1</v>
      </c>
      <c r="F64" s="33" t="s">
        <v>163</v>
      </c>
      <c r="G64" s="32"/>
      <c r="H64" s="32">
        <f>E64*12</f>
        <v>12</v>
      </c>
      <c r="I64" s="56"/>
      <c r="J64" s="32"/>
    </row>
    <row r="65" s="6" customFormat="1" ht="16.15" customHeight="1" spans="1:10">
      <c r="A65" s="53">
        <v>24</v>
      </c>
      <c r="B65" s="31" t="s">
        <v>164</v>
      </c>
      <c r="C65" s="31" t="s">
        <v>165</v>
      </c>
      <c r="D65" s="31" t="s">
        <v>166</v>
      </c>
      <c r="E65" s="32">
        <v>1</v>
      </c>
      <c r="F65" s="33" t="s">
        <v>167</v>
      </c>
      <c r="G65" s="32"/>
      <c r="H65" s="32">
        <f>E65*6</f>
        <v>6</v>
      </c>
      <c r="I65" s="56"/>
      <c r="J65" s="32"/>
    </row>
    <row r="66" s="6" customFormat="1" ht="16.15" customHeight="1" spans="1:10">
      <c r="A66" s="53">
        <v>25</v>
      </c>
      <c r="B66" s="31" t="s">
        <v>168</v>
      </c>
      <c r="C66" s="31" t="s">
        <v>169</v>
      </c>
      <c r="D66" s="31" t="s">
        <v>170</v>
      </c>
      <c r="E66" s="32">
        <v>2</v>
      </c>
      <c r="F66" s="33" t="s">
        <v>171</v>
      </c>
      <c r="G66" s="32"/>
      <c r="H66" s="32">
        <f>E66*4</f>
        <v>8</v>
      </c>
      <c r="I66" s="56"/>
      <c r="J66" s="32"/>
    </row>
    <row r="67" s="6" customFormat="1" ht="16.15" customHeight="1" spans="1:10">
      <c r="A67" s="53">
        <v>26</v>
      </c>
      <c r="B67" s="31" t="s">
        <v>172</v>
      </c>
      <c r="C67" s="31" t="s">
        <v>173</v>
      </c>
      <c r="D67" s="31" t="s">
        <v>174</v>
      </c>
      <c r="E67" s="32">
        <v>1</v>
      </c>
      <c r="F67" s="33" t="s">
        <v>175</v>
      </c>
      <c r="G67" s="32"/>
      <c r="H67" s="32">
        <f>E67*4</f>
        <v>4</v>
      </c>
      <c r="I67" s="56"/>
      <c r="J67" s="32"/>
    </row>
    <row r="68" s="6" customFormat="1" ht="16.15" customHeight="1" spans="1:10">
      <c r="A68" s="53">
        <v>27</v>
      </c>
      <c r="B68" s="31"/>
      <c r="C68" s="31" t="s">
        <v>176</v>
      </c>
      <c r="D68" s="31" t="s">
        <v>177</v>
      </c>
      <c r="E68" s="32">
        <v>8</v>
      </c>
      <c r="F68" s="33" t="s">
        <v>178</v>
      </c>
      <c r="G68" s="32"/>
      <c r="H68" s="32">
        <f>E68*4</f>
        <v>32</v>
      </c>
      <c r="I68" s="56"/>
      <c r="J68" s="32"/>
    </row>
    <row r="69" s="6" customFormat="1" ht="16.15" customHeight="1" spans="1:10">
      <c r="A69" s="53">
        <v>28</v>
      </c>
      <c r="B69" s="31" t="s">
        <v>172</v>
      </c>
      <c r="C69" s="31" t="s">
        <v>179</v>
      </c>
      <c r="D69" s="31" t="s">
        <v>180</v>
      </c>
      <c r="E69" s="32">
        <v>1</v>
      </c>
      <c r="F69" s="33" t="s">
        <v>181</v>
      </c>
      <c r="G69" s="32"/>
      <c r="H69" s="32">
        <f>E69*4</f>
        <v>4</v>
      </c>
      <c r="I69" s="56"/>
      <c r="J69" s="32"/>
    </row>
    <row r="70" s="6" customFormat="1" ht="16.15" customHeight="1" spans="1:10">
      <c r="A70" s="53">
        <v>29</v>
      </c>
      <c r="B70" s="31" t="s">
        <v>182</v>
      </c>
      <c r="C70" s="31" t="s">
        <v>183</v>
      </c>
      <c r="D70" s="31" t="s">
        <v>184</v>
      </c>
      <c r="E70" s="32">
        <v>1</v>
      </c>
      <c r="F70" s="33" t="s">
        <v>185</v>
      </c>
      <c r="G70" s="32"/>
      <c r="H70" s="32">
        <f>E70*4</f>
        <v>4</v>
      </c>
      <c r="I70" s="56"/>
      <c r="J70" s="32"/>
    </row>
    <row r="71" s="6" customFormat="1" ht="16.15" customHeight="1" spans="1:10">
      <c r="A71" s="53">
        <v>30</v>
      </c>
      <c r="B71" s="31" t="s">
        <v>186</v>
      </c>
      <c r="C71" s="31" t="s">
        <v>187</v>
      </c>
      <c r="D71" s="31" t="s">
        <v>188</v>
      </c>
      <c r="E71" s="32">
        <v>8</v>
      </c>
      <c r="F71" s="33" t="s">
        <v>189</v>
      </c>
      <c r="G71" s="32"/>
      <c r="H71" s="32">
        <f>E71*3</f>
        <v>24</v>
      </c>
      <c r="I71" s="56"/>
      <c r="J71" s="32"/>
    </row>
    <row r="72" s="6" customFormat="1" ht="16.15" customHeight="1" spans="1:10">
      <c r="A72" s="53">
        <v>31</v>
      </c>
      <c r="B72" s="31" t="s">
        <v>190</v>
      </c>
      <c r="C72" s="31" t="s">
        <v>191</v>
      </c>
      <c r="D72" s="31" t="s">
        <v>192</v>
      </c>
      <c r="E72" s="32">
        <v>2</v>
      </c>
      <c r="F72" s="33" t="s">
        <v>193</v>
      </c>
      <c r="G72" s="32"/>
      <c r="H72" s="32">
        <f>E72*8</f>
        <v>16</v>
      </c>
      <c r="I72" s="56"/>
      <c r="J72" s="32"/>
    </row>
    <row r="73" s="6" customFormat="1" ht="16.15" customHeight="1" spans="1:10">
      <c r="A73" s="53">
        <v>32</v>
      </c>
      <c r="B73" s="31" t="s">
        <v>194</v>
      </c>
      <c r="C73" s="31" t="s">
        <v>195</v>
      </c>
      <c r="D73" s="31" t="s">
        <v>196</v>
      </c>
      <c r="E73" s="32">
        <v>1</v>
      </c>
      <c r="F73" s="33" t="s">
        <v>197</v>
      </c>
      <c r="G73" s="32"/>
      <c r="H73" s="32">
        <f>E73*8</f>
        <v>8</v>
      </c>
      <c r="I73" s="56"/>
      <c r="J73" s="32"/>
    </row>
    <row r="74" s="6" customFormat="1" ht="16.15" customHeight="1" spans="1:10">
      <c r="A74" s="53">
        <v>33</v>
      </c>
      <c r="B74" s="31" t="s">
        <v>198</v>
      </c>
      <c r="C74" s="31" t="s">
        <v>199</v>
      </c>
      <c r="D74" s="31" t="s">
        <v>200</v>
      </c>
      <c r="E74" s="32">
        <v>4</v>
      </c>
      <c r="F74" s="33" t="s">
        <v>201</v>
      </c>
      <c r="G74" s="32"/>
      <c r="H74" s="32">
        <f>E74*5</f>
        <v>20</v>
      </c>
      <c r="I74" s="56"/>
      <c r="J74" s="32"/>
    </row>
    <row r="75" s="6" customFormat="1" ht="16.15" customHeight="1" spans="1:10">
      <c r="A75" s="53">
        <v>34</v>
      </c>
      <c r="B75" s="31"/>
      <c r="C75" s="31" t="s">
        <v>202</v>
      </c>
      <c r="D75" s="31" t="s">
        <v>203</v>
      </c>
      <c r="E75" s="32">
        <v>3</v>
      </c>
      <c r="F75" s="33" t="s">
        <v>204</v>
      </c>
      <c r="G75" s="32"/>
      <c r="H75" s="32">
        <f>E75*8</f>
        <v>24</v>
      </c>
      <c r="I75" s="56"/>
      <c r="J75" s="32"/>
    </row>
    <row r="76" s="6" customFormat="1" ht="16.15" customHeight="1" spans="1:10">
      <c r="A76" s="53">
        <v>35</v>
      </c>
      <c r="B76" s="31" t="s">
        <v>205</v>
      </c>
      <c r="C76" s="31" t="s">
        <v>206</v>
      </c>
      <c r="D76" s="31" t="s">
        <v>207</v>
      </c>
      <c r="E76" s="32">
        <v>2</v>
      </c>
      <c r="F76" s="33" t="s">
        <v>208</v>
      </c>
      <c r="G76" s="32"/>
      <c r="H76" s="32">
        <f>E76*6</f>
        <v>12</v>
      </c>
      <c r="I76" s="56"/>
      <c r="J76" s="32"/>
    </row>
    <row r="77" s="6" customFormat="1" ht="16.15" customHeight="1" spans="1:10">
      <c r="A77" s="53">
        <v>36</v>
      </c>
      <c r="B77" s="31" t="s">
        <v>209</v>
      </c>
      <c r="C77" s="31" t="s">
        <v>210</v>
      </c>
      <c r="D77" s="31" t="s">
        <v>211</v>
      </c>
      <c r="E77" s="32">
        <v>1</v>
      </c>
      <c r="F77" s="33" t="s">
        <v>212</v>
      </c>
      <c r="G77" s="32"/>
      <c r="H77" s="32">
        <f>E77*8</f>
        <v>8</v>
      </c>
      <c r="I77" s="56"/>
      <c r="J77" s="32"/>
    </row>
    <row r="78" s="6" customFormat="1" ht="16.15" customHeight="1" spans="1:10">
      <c r="A78" s="53">
        <v>37</v>
      </c>
      <c r="B78" s="31" t="s">
        <v>213</v>
      </c>
      <c r="C78" s="31" t="s">
        <v>214</v>
      </c>
      <c r="D78" s="31" t="s">
        <v>215</v>
      </c>
      <c r="E78" s="32">
        <v>1</v>
      </c>
      <c r="F78" s="33" t="s">
        <v>216</v>
      </c>
      <c r="G78" s="32"/>
      <c r="H78" s="32">
        <f>E78*64</f>
        <v>64</v>
      </c>
      <c r="I78" s="56"/>
      <c r="J78" s="32"/>
    </row>
    <row r="79" s="5" customFormat="1" ht="16.15" customHeight="1" spans="1:10">
      <c r="A79" s="18"/>
      <c r="B79" s="39"/>
      <c r="C79" s="39"/>
      <c r="D79" s="39"/>
      <c r="E79" s="20"/>
      <c r="F79" s="40"/>
      <c r="G79" s="20"/>
      <c r="H79" s="20"/>
      <c r="I79" s="56"/>
      <c r="J79" s="20"/>
    </row>
    <row r="80" s="8" customFormat="1" ht="16.9" customHeight="1" spans="1:10">
      <c r="A80" s="60" t="s">
        <v>217</v>
      </c>
      <c r="B80" s="61"/>
      <c r="C80" s="61"/>
      <c r="D80" s="61"/>
      <c r="E80" s="61"/>
      <c r="F80" s="61"/>
      <c r="G80" s="62"/>
      <c r="H80" s="62"/>
      <c r="I80" s="59"/>
      <c r="J80" s="62"/>
    </row>
    <row r="81" s="9" customFormat="1" ht="16.9" customHeight="1" spans="1:10">
      <c r="A81" s="18" t="s">
        <v>1</v>
      </c>
      <c r="B81" s="19" t="s">
        <v>2</v>
      </c>
      <c r="C81" s="19" t="s">
        <v>3</v>
      </c>
      <c r="D81" s="19" t="s">
        <v>4</v>
      </c>
      <c r="E81" s="20" t="s">
        <v>5</v>
      </c>
      <c r="F81" s="20" t="s">
        <v>6</v>
      </c>
      <c r="G81" s="20"/>
      <c r="H81" s="20"/>
      <c r="I81" s="56"/>
      <c r="J81" s="20" t="s">
        <v>10</v>
      </c>
    </row>
    <row r="82" s="10" customFormat="1" ht="16.9" customHeight="1" spans="1:10">
      <c r="A82" s="63"/>
      <c r="B82" s="64" t="s">
        <v>11</v>
      </c>
      <c r="C82" s="64" t="s">
        <v>218</v>
      </c>
      <c r="D82" s="64" t="s">
        <v>219</v>
      </c>
      <c r="E82" s="64"/>
      <c r="F82" s="64"/>
      <c r="G82" s="65"/>
      <c r="H82" s="65"/>
      <c r="I82" s="59"/>
      <c r="J82" s="65"/>
    </row>
    <row r="83" s="11" customFormat="1" ht="28.15" customHeight="1" spans="1:10">
      <c r="A83" s="53">
        <v>1</v>
      </c>
      <c r="B83" s="44" t="s">
        <v>14</v>
      </c>
      <c r="C83" s="47" t="s">
        <v>220</v>
      </c>
      <c r="D83" s="31" t="s">
        <v>221</v>
      </c>
      <c r="E83" s="32">
        <v>1</v>
      </c>
      <c r="F83" s="33"/>
      <c r="G83" s="32"/>
      <c r="H83" s="32"/>
      <c r="I83" s="56"/>
      <c r="J83" s="32"/>
    </row>
    <row r="84" s="11" customFormat="1" ht="16.9" customHeight="1" spans="1:10">
      <c r="A84" s="53">
        <v>2</v>
      </c>
      <c r="B84" s="44" t="s">
        <v>35</v>
      </c>
      <c r="C84" s="47" t="s">
        <v>222</v>
      </c>
      <c r="D84" s="31" t="s">
        <v>223</v>
      </c>
      <c r="E84" s="32">
        <v>1</v>
      </c>
      <c r="F84" s="33" t="s">
        <v>197</v>
      </c>
      <c r="G84" s="32"/>
      <c r="H84" s="32">
        <f>E84*14</f>
        <v>14</v>
      </c>
      <c r="I84" s="56"/>
      <c r="J84" s="32"/>
    </row>
    <row r="85" s="11" customFormat="1" ht="40.15" customHeight="1" spans="1:10">
      <c r="A85" s="53">
        <v>3</v>
      </c>
      <c r="B85" s="31" t="s">
        <v>224</v>
      </c>
      <c r="C85" s="34" t="s">
        <v>225</v>
      </c>
      <c r="D85" s="31" t="s">
        <v>226</v>
      </c>
      <c r="E85" s="32">
        <v>1</v>
      </c>
      <c r="F85" s="33" t="s">
        <v>227</v>
      </c>
      <c r="G85" s="32"/>
      <c r="H85" s="32">
        <f>E85*20</f>
        <v>20</v>
      </c>
      <c r="I85" s="56"/>
      <c r="J85" s="32"/>
    </row>
    <row r="86" s="10" customFormat="1" ht="40.15" customHeight="1" spans="1:10">
      <c r="A86" s="53">
        <v>4</v>
      </c>
      <c r="B86" s="31" t="s">
        <v>228</v>
      </c>
      <c r="C86" s="34" t="s">
        <v>229</v>
      </c>
      <c r="D86" s="31" t="s">
        <v>230</v>
      </c>
      <c r="E86" s="32">
        <v>1</v>
      </c>
      <c r="F86" s="33" t="s">
        <v>231</v>
      </c>
      <c r="G86" s="32"/>
      <c r="H86" s="32">
        <f>E86*4</f>
        <v>4</v>
      </c>
      <c r="I86" s="56"/>
      <c r="J86" s="46"/>
    </row>
    <row r="87" s="10" customFormat="1" ht="16.9" customHeight="1" spans="1:10">
      <c r="A87" s="53">
        <v>5</v>
      </c>
      <c r="B87" s="31" t="s">
        <v>232</v>
      </c>
      <c r="C87" s="31" t="s">
        <v>233</v>
      </c>
      <c r="D87" s="31" t="s">
        <v>234</v>
      </c>
      <c r="E87" s="32">
        <v>1</v>
      </c>
      <c r="F87" s="33" t="s">
        <v>235</v>
      </c>
      <c r="G87" s="32"/>
      <c r="H87" s="32">
        <f>E87*2</f>
        <v>2</v>
      </c>
      <c r="I87" s="56"/>
      <c r="J87" s="46"/>
    </row>
    <row r="88" s="10" customFormat="1" ht="16.9" customHeight="1" spans="1:10">
      <c r="A88" s="66"/>
      <c r="B88" s="67" t="s">
        <v>88</v>
      </c>
      <c r="C88" s="67"/>
      <c r="D88" s="67"/>
      <c r="E88" s="68"/>
      <c r="F88" s="69"/>
      <c r="G88" s="68"/>
      <c r="H88" s="68"/>
      <c r="I88" s="59"/>
      <c r="J88" s="68"/>
    </row>
    <row r="89" s="11" customFormat="1" ht="16.9" customHeight="1" spans="1:10">
      <c r="A89" s="70">
        <v>1</v>
      </c>
      <c r="B89" s="44"/>
      <c r="C89" s="44" t="s">
        <v>96</v>
      </c>
      <c r="D89" s="44" t="s">
        <v>97</v>
      </c>
      <c r="E89" s="46">
        <v>3</v>
      </c>
      <c r="F89" s="71" t="s">
        <v>236</v>
      </c>
      <c r="G89" s="46"/>
      <c r="H89" s="32">
        <f t="shared" ref="H89:H95" si="1">E89*2</f>
        <v>6</v>
      </c>
      <c r="I89" s="56"/>
      <c r="J89" s="46"/>
    </row>
    <row r="90" s="11" customFormat="1" ht="16.9" customHeight="1" spans="1:10">
      <c r="A90" s="70">
        <v>2</v>
      </c>
      <c r="B90" s="44"/>
      <c r="C90" s="44" t="s">
        <v>102</v>
      </c>
      <c r="D90" s="44" t="s">
        <v>103</v>
      </c>
      <c r="E90" s="46">
        <v>5</v>
      </c>
      <c r="F90" s="71" t="s">
        <v>237</v>
      </c>
      <c r="G90" s="46"/>
      <c r="H90" s="32">
        <f t="shared" si="1"/>
        <v>10</v>
      </c>
      <c r="I90" s="56"/>
      <c r="J90" s="46"/>
    </row>
    <row r="91" s="11" customFormat="1" ht="16.9" customHeight="1" spans="1:10">
      <c r="A91" s="70">
        <v>3</v>
      </c>
      <c r="B91" s="44"/>
      <c r="C91" s="44" t="s">
        <v>105</v>
      </c>
      <c r="D91" s="44" t="s">
        <v>106</v>
      </c>
      <c r="E91" s="46">
        <v>1</v>
      </c>
      <c r="F91" s="71" t="s">
        <v>238</v>
      </c>
      <c r="G91" s="46"/>
      <c r="H91" s="32">
        <f t="shared" si="1"/>
        <v>2</v>
      </c>
      <c r="I91" s="56"/>
      <c r="J91" s="46"/>
    </row>
    <row r="92" s="11" customFormat="1" ht="16.9" customHeight="1" spans="1:10">
      <c r="A92" s="70">
        <v>4</v>
      </c>
      <c r="B92" s="44"/>
      <c r="C92" s="44" t="s">
        <v>111</v>
      </c>
      <c r="D92" s="44" t="s">
        <v>112</v>
      </c>
      <c r="E92" s="46">
        <v>3</v>
      </c>
      <c r="F92" s="71" t="s">
        <v>239</v>
      </c>
      <c r="G92" s="46"/>
      <c r="H92" s="32">
        <f t="shared" si="1"/>
        <v>6</v>
      </c>
      <c r="I92" s="56"/>
      <c r="J92" s="46"/>
    </row>
    <row r="93" s="11" customFormat="1" ht="16.9" customHeight="1" spans="1:10">
      <c r="A93" s="70">
        <v>5</v>
      </c>
      <c r="B93" s="31" t="s">
        <v>141</v>
      </c>
      <c r="C93" s="31" t="s">
        <v>240</v>
      </c>
      <c r="D93" s="31" t="s">
        <v>241</v>
      </c>
      <c r="E93" s="32">
        <v>1</v>
      </c>
      <c r="F93" s="33" t="s">
        <v>242</v>
      </c>
      <c r="G93" s="46"/>
      <c r="H93" s="32">
        <f t="shared" si="1"/>
        <v>2</v>
      </c>
      <c r="I93" s="56"/>
      <c r="J93" s="32"/>
    </row>
    <row r="94" s="11" customFormat="1" ht="16.9" customHeight="1" spans="1:10">
      <c r="A94" s="70">
        <v>6</v>
      </c>
      <c r="B94" s="31"/>
      <c r="C94" s="31" t="s">
        <v>243</v>
      </c>
      <c r="D94" s="31" t="s">
        <v>244</v>
      </c>
      <c r="E94" s="32">
        <v>2</v>
      </c>
      <c r="F94" s="33" t="s">
        <v>245</v>
      </c>
      <c r="G94" s="46"/>
      <c r="H94" s="32">
        <f t="shared" si="1"/>
        <v>4</v>
      </c>
      <c r="I94" s="56"/>
      <c r="J94" s="32"/>
    </row>
    <row r="95" s="11" customFormat="1" ht="16.9" customHeight="1" spans="1:10">
      <c r="A95" s="70">
        <v>7</v>
      </c>
      <c r="B95" s="31"/>
      <c r="C95" s="31" t="s">
        <v>246</v>
      </c>
      <c r="D95" s="31" t="s">
        <v>247</v>
      </c>
      <c r="E95" s="32">
        <v>2</v>
      </c>
      <c r="F95" s="33" t="s">
        <v>248</v>
      </c>
      <c r="G95" s="46"/>
      <c r="H95" s="32">
        <f t="shared" si="1"/>
        <v>4</v>
      </c>
      <c r="I95" s="56"/>
      <c r="J95" s="32"/>
    </row>
    <row r="96" s="11" customFormat="1" ht="16.9" customHeight="1" spans="1:10">
      <c r="A96" s="70">
        <v>8</v>
      </c>
      <c r="B96" s="44" t="s">
        <v>186</v>
      </c>
      <c r="C96" s="44" t="s">
        <v>187</v>
      </c>
      <c r="D96" s="44" t="s">
        <v>188</v>
      </c>
      <c r="E96" s="46">
        <v>2</v>
      </c>
      <c r="F96" s="71" t="s">
        <v>249</v>
      </c>
      <c r="G96" s="46"/>
      <c r="H96" s="46">
        <f>E96*3</f>
        <v>6</v>
      </c>
      <c r="I96" s="56"/>
      <c r="J96" s="46"/>
    </row>
    <row r="97" s="11" customFormat="1" ht="16.9" customHeight="1" spans="1:10">
      <c r="A97" s="70">
        <v>9</v>
      </c>
      <c r="B97" s="31" t="s">
        <v>250</v>
      </c>
      <c r="C97" s="31" t="s">
        <v>251</v>
      </c>
      <c r="D97" s="31" t="s">
        <v>252</v>
      </c>
      <c r="E97" s="32">
        <v>1</v>
      </c>
      <c r="F97" s="33" t="s">
        <v>212</v>
      </c>
      <c r="G97" s="46"/>
      <c r="H97" s="32">
        <f>E97*48</f>
        <v>48</v>
      </c>
      <c r="I97" s="56"/>
      <c r="J97" s="46"/>
    </row>
    <row r="98" s="10" customFormat="1" ht="16.9" customHeight="1" spans="1:10">
      <c r="A98" s="70">
        <v>10</v>
      </c>
      <c r="B98" s="31" t="s">
        <v>253</v>
      </c>
      <c r="C98" s="31" t="s">
        <v>254</v>
      </c>
      <c r="D98" s="31" t="s">
        <v>255</v>
      </c>
      <c r="E98" s="32">
        <v>1</v>
      </c>
      <c r="F98" s="33" t="s">
        <v>256</v>
      </c>
      <c r="G98" s="46"/>
      <c r="H98" s="32">
        <f>E98*8</f>
        <v>8</v>
      </c>
      <c r="I98" s="56"/>
      <c r="J98" s="46"/>
    </row>
    <row r="99" s="9" customFormat="1" ht="16.9" customHeight="1" spans="1:10">
      <c r="A99" s="18"/>
      <c r="B99" s="72"/>
      <c r="C99" s="73"/>
      <c r="D99" s="39"/>
      <c r="E99" s="20"/>
      <c r="F99" s="40"/>
      <c r="G99" s="46"/>
      <c r="H99" s="20"/>
      <c r="I99" s="56"/>
      <c r="J99" s="20"/>
    </row>
    <row r="100" ht="40.15" customHeight="1" spans="1:10">
      <c r="A100" s="74"/>
      <c r="B100" s="75"/>
      <c r="C100" s="76"/>
      <c r="D100" s="75"/>
      <c r="E100" s="77"/>
      <c r="F100" s="78"/>
      <c r="G100" s="77"/>
      <c r="H100" s="77"/>
      <c r="I100" s="56"/>
      <c r="J100" s="77"/>
    </row>
    <row r="101" ht="40.15" customHeight="1" spans="1:10">
      <c r="A101" s="74"/>
      <c r="B101" s="75"/>
      <c r="C101" s="76"/>
      <c r="D101" s="75"/>
      <c r="E101" s="77"/>
      <c r="F101" s="78"/>
      <c r="G101" s="77"/>
      <c r="H101" s="77"/>
      <c r="I101" s="56"/>
      <c r="J101" s="77"/>
    </row>
    <row r="102" ht="16.15" customHeight="1" spans="1:10">
      <c r="A102" s="74"/>
      <c r="B102" s="75"/>
      <c r="C102" s="75"/>
      <c r="D102" s="75"/>
      <c r="E102" s="77"/>
      <c r="F102" s="78"/>
      <c r="G102" s="77"/>
      <c r="H102" s="77"/>
      <c r="I102" s="56"/>
      <c r="J102" s="77"/>
    </row>
    <row r="103" ht="16.15" customHeight="1" spans="1:10">
      <c r="A103" s="74"/>
      <c r="B103" s="75"/>
      <c r="C103" s="75"/>
      <c r="D103" s="75"/>
      <c r="E103" s="77"/>
      <c r="F103" s="78"/>
      <c r="G103" s="77"/>
      <c r="H103" s="77"/>
      <c r="I103" s="56"/>
      <c r="J103" s="77"/>
    </row>
    <row r="104" ht="16.15" customHeight="1" spans="9:9">
      <c r="I104" s="56"/>
    </row>
    <row r="105" ht="16.15" customHeight="1" spans="9:9">
      <c r="I105" s="56"/>
    </row>
    <row r="106" ht="16.15" customHeight="1" spans="9:9">
      <c r="I106" s="56"/>
    </row>
    <row r="107" ht="16.15" customHeight="1" spans="9:9">
      <c r="I107" s="56"/>
    </row>
    <row r="108" ht="16.15" customHeight="1" spans="9:9">
      <c r="I108" s="56"/>
    </row>
    <row r="109" ht="16.15" customHeight="1" spans="9:9">
      <c r="I109" s="56"/>
    </row>
    <row r="110" s="1" customFormat="1" ht="16.9" customHeight="1" spans="1:10">
      <c r="A110" s="60" t="s">
        <v>257</v>
      </c>
      <c r="B110" s="61"/>
      <c r="C110" s="61"/>
      <c r="D110" s="61"/>
      <c r="E110" s="61"/>
      <c r="F110" s="61"/>
      <c r="G110" s="62"/>
      <c r="H110" s="62"/>
      <c r="I110" s="59"/>
      <c r="J110" s="62"/>
    </row>
    <row r="111" s="9" customFormat="1" ht="16.9" customHeight="1" spans="1:10">
      <c r="A111" s="18" t="s">
        <v>1</v>
      </c>
      <c r="B111" s="19" t="s">
        <v>2</v>
      </c>
      <c r="C111" s="19" t="s">
        <v>3</v>
      </c>
      <c r="D111" s="19" t="s">
        <v>4</v>
      </c>
      <c r="E111" s="20" t="s">
        <v>5</v>
      </c>
      <c r="F111" s="20" t="s">
        <v>6</v>
      </c>
      <c r="G111" s="20"/>
      <c r="H111" s="20"/>
      <c r="I111" s="56"/>
      <c r="J111" s="20" t="s">
        <v>10</v>
      </c>
    </row>
    <row r="112" s="1" customFormat="1" ht="16.9" customHeight="1" spans="1:10">
      <c r="A112" s="49"/>
      <c r="B112" s="50" t="s">
        <v>11</v>
      </c>
      <c r="C112" s="50" t="s">
        <v>258</v>
      </c>
      <c r="D112" s="50" t="s">
        <v>259</v>
      </c>
      <c r="E112" s="51"/>
      <c r="F112" s="52"/>
      <c r="G112" s="51"/>
      <c r="H112" s="51"/>
      <c r="I112" s="59">
        <f t="shared" ref="I112:I127" si="2">G112*H112</f>
        <v>0</v>
      </c>
      <c r="J112" s="51"/>
    </row>
    <row r="113" s="10" customFormat="1" ht="24" spans="1:10">
      <c r="A113" s="70">
        <v>1</v>
      </c>
      <c r="B113" s="44" t="s">
        <v>14</v>
      </c>
      <c r="C113" s="47" t="s">
        <v>260</v>
      </c>
      <c r="D113" s="44" t="s">
        <v>261</v>
      </c>
      <c r="E113" s="46">
        <v>1</v>
      </c>
      <c r="F113" s="71"/>
      <c r="G113" s="46"/>
      <c r="H113" s="46"/>
      <c r="I113" s="56"/>
      <c r="J113" s="46"/>
    </row>
    <row r="114" s="11" customFormat="1" ht="30" customHeight="1" spans="1:10">
      <c r="A114" s="70">
        <v>2</v>
      </c>
      <c r="B114" s="44" t="s">
        <v>262</v>
      </c>
      <c r="C114" s="47" t="s">
        <v>263</v>
      </c>
      <c r="D114" s="44" t="s">
        <v>264</v>
      </c>
      <c r="E114" s="46">
        <v>2</v>
      </c>
      <c r="F114" s="71" t="s">
        <v>265</v>
      </c>
      <c r="G114" s="32"/>
      <c r="H114" s="46">
        <f>E114*8</f>
        <v>16</v>
      </c>
      <c r="I114" s="56"/>
      <c r="J114" s="46"/>
    </row>
    <row r="115" s="10" customFormat="1" ht="16.9" customHeight="1" spans="1:10">
      <c r="A115" s="70">
        <v>3</v>
      </c>
      <c r="B115" s="44" t="s">
        <v>43</v>
      </c>
      <c r="C115" s="79" t="s">
        <v>266</v>
      </c>
      <c r="D115" s="44" t="s">
        <v>267</v>
      </c>
      <c r="E115" s="46">
        <v>4</v>
      </c>
      <c r="F115" s="71" t="s">
        <v>268</v>
      </c>
      <c r="G115" s="32"/>
      <c r="H115" s="46">
        <f>E115*4</f>
        <v>16</v>
      </c>
      <c r="I115" s="56"/>
      <c r="J115" s="46" t="s">
        <v>269</v>
      </c>
    </row>
    <row r="116" s="10" customFormat="1" ht="16.9" customHeight="1" spans="1:10">
      <c r="A116" s="70">
        <v>4</v>
      </c>
      <c r="B116" s="44"/>
      <c r="C116" s="44" t="s">
        <v>270</v>
      </c>
      <c r="D116" s="44" t="s">
        <v>271</v>
      </c>
      <c r="E116" s="46">
        <v>1</v>
      </c>
      <c r="F116" s="71" t="s">
        <v>272</v>
      </c>
      <c r="G116" s="32"/>
      <c r="H116" s="46">
        <f>E116*4</f>
        <v>4</v>
      </c>
      <c r="I116" s="56"/>
      <c r="J116" s="46" t="s">
        <v>269</v>
      </c>
    </row>
    <row r="117" s="10" customFormat="1" ht="16.9" customHeight="1" spans="1:10">
      <c r="A117" s="70">
        <v>5</v>
      </c>
      <c r="B117" s="44" t="s">
        <v>17</v>
      </c>
      <c r="C117" s="44" t="s">
        <v>273</v>
      </c>
      <c r="D117" s="44" t="s">
        <v>22</v>
      </c>
      <c r="E117" s="46">
        <v>1</v>
      </c>
      <c r="F117" s="71" t="s">
        <v>274</v>
      </c>
      <c r="G117" s="32"/>
      <c r="H117" s="46">
        <f>E117*4</f>
        <v>4</v>
      </c>
      <c r="I117" s="56"/>
      <c r="J117" s="46" t="s">
        <v>269</v>
      </c>
    </row>
    <row r="118" s="10" customFormat="1" ht="16.9" customHeight="1" spans="1:10">
      <c r="A118" s="70">
        <v>6</v>
      </c>
      <c r="B118" s="31" t="s">
        <v>275</v>
      </c>
      <c r="C118" s="31" t="s">
        <v>276</v>
      </c>
      <c r="D118" s="31" t="s">
        <v>277</v>
      </c>
      <c r="E118" s="32">
        <v>2</v>
      </c>
      <c r="F118" s="33" t="s">
        <v>278</v>
      </c>
      <c r="G118" s="32"/>
      <c r="H118" s="32">
        <f>E118*8</f>
        <v>16</v>
      </c>
      <c r="I118" s="56"/>
      <c r="J118" s="46"/>
    </row>
    <row r="119" s="10" customFormat="1" ht="16.9" customHeight="1" spans="1:10">
      <c r="A119" s="70">
        <v>7</v>
      </c>
      <c r="B119" s="44" t="s">
        <v>31</v>
      </c>
      <c r="C119" s="47" t="s">
        <v>279</v>
      </c>
      <c r="D119" s="44" t="s">
        <v>280</v>
      </c>
      <c r="E119" s="46">
        <v>1</v>
      </c>
      <c r="F119" s="71" t="s">
        <v>281</v>
      </c>
      <c r="G119" s="32"/>
      <c r="H119" s="46">
        <f>E119*12</f>
        <v>12</v>
      </c>
      <c r="I119" s="56"/>
      <c r="J119" s="46"/>
    </row>
    <row r="120" s="10" customFormat="1" ht="16.9" customHeight="1" spans="1:10">
      <c r="A120" s="70">
        <v>8</v>
      </c>
      <c r="B120" s="44" t="s">
        <v>282</v>
      </c>
      <c r="C120" s="44" t="s">
        <v>283</v>
      </c>
      <c r="D120" s="44" t="s">
        <v>284</v>
      </c>
      <c r="E120" s="46">
        <v>2</v>
      </c>
      <c r="F120" s="71" t="s">
        <v>285</v>
      </c>
      <c r="G120" s="32"/>
      <c r="H120" s="46">
        <f>E120*4</f>
        <v>8</v>
      </c>
      <c r="I120" s="56"/>
      <c r="J120" s="46"/>
    </row>
    <row r="121" s="10" customFormat="1" ht="16.9" customHeight="1" spans="1:10">
      <c r="A121" s="70">
        <v>9</v>
      </c>
      <c r="B121" s="44" t="s">
        <v>286</v>
      </c>
      <c r="C121" s="44" t="s">
        <v>287</v>
      </c>
      <c r="D121" s="44" t="s">
        <v>288</v>
      </c>
      <c r="E121" s="46">
        <v>2</v>
      </c>
      <c r="F121" s="71" t="s">
        <v>285</v>
      </c>
      <c r="G121" s="32"/>
      <c r="H121" s="46">
        <f>E121*2</f>
        <v>4</v>
      </c>
      <c r="I121" s="56"/>
      <c r="J121" s="46"/>
    </row>
    <row r="122" s="10" customFormat="1" ht="16.9" customHeight="1" spans="1:10">
      <c r="A122" s="66"/>
      <c r="B122" s="67" t="s">
        <v>88</v>
      </c>
      <c r="C122" s="67"/>
      <c r="D122" s="67"/>
      <c r="E122" s="68"/>
      <c r="F122" s="69"/>
      <c r="G122" s="68"/>
      <c r="H122" s="68"/>
      <c r="I122" s="59"/>
      <c r="J122" s="68"/>
    </row>
    <row r="123" s="11" customFormat="1" ht="16.9" customHeight="1" spans="1:10">
      <c r="A123" s="70">
        <v>1</v>
      </c>
      <c r="B123" s="44" t="s">
        <v>89</v>
      </c>
      <c r="C123" s="44" t="s">
        <v>96</v>
      </c>
      <c r="D123" s="44" t="s">
        <v>97</v>
      </c>
      <c r="E123" s="46">
        <v>1</v>
      </c>
      <c r="F123" s="71" t="s">
        <v>71</v>
      </c>
      <c r="G123" s="46"/>
      <c r="H123" s="46">
        <f>E123*2</f>
        <v>2</v>
      </c>
      <c r="I123" s="56"/>
      <c r="J123" s="46"/>
    </row>
    <row r="124" s="11" customFormat="1" ht="16.9" customHeight="1" spans="1:10">
      <c r="A124" s="70">
        <v>2</v>
      </c>
      <c r="B124" s="44"/>
      <c r="C124" s="44" t="s">
        <v>99</v>
      </c>
      <c r="D124" s="44" t="s">
        <v>100</v>
      </c>
      <c r="E124" s="46">
        <v>2</v>
      </c>
      <c r="F124" s="71" t="s">
        <v>289</v>
      </c>
      <c r="G124" s="46"/>
      <c r="H124" s="46">
        <f>E124*2</f>
        <v>4</v>
      </c>
      <c r="I124" s="56"/>
      <c r="J124" s="46"/>
    </row>
    <row r="125" s="11" customFormat="1" ht="16.9" customHeight="1" spans="1:10">
      <c r="A125" s="70">
        <v>3</v>
      </c>
      <c r="B125" s="44"/>
      <c r="C125" s="44" t="s">
        <v>99</v>
      </c>
      <c r="D125" s="44" t="s">
        <v>100</v>
      </c>
      <c r="E125" s="46">
        <v>2</v>
      </c>
      <c r="F125" s="71" t="s">
        <v>290</v>
      </c>
      <c r="G125" s="46"/>
      <c r="H125" s="46">
        <f>E125*2</f>
        <v>4</v>
      </c>
      <c r="I125" s="56"/>
      <c r="J125" s="46"/>
    </row>
    <row r="126" s="11" customFormat="1" ht="16.9" customHeight="1" spans="1:10">
      <c r="A126" s="70">
        <v>4</v>
      </c>
      <c r="B126" s="44"/>
      <c r="C126" s="44" t="s">
        <v>291</v>
      </c>
      <c r="D126" s="44" t="s">
        <v>292</v>
      </c>
      <c r="E126" s="46">
        <v>4</v>
      </c>
      <c r="F126" s="71" t="s">
        <v>293</v>
      </c>
      <c r="G126" s="46"/>
      <c r="H126" s="46">
        <f>E126*2</f>
        <v>8</v>
      </c>
      <c r="I126" s="56"/>
      <c r="J126" s="46"/>
    </row>
    <row r="127" s="11" customFormat="1" ht="16.9" customHeight="1" spans="1:10">
      <c r="A127" s="70">
        <v>5</v>
      </c>
      <c r="B127" s="44"/>
      <c r="C127" s="44" t="s">
        <v>294</v>
      </c>
      <c r="D127" s="44"/>
      <c r="E127" s="46">
        <v>2</v>
      </c>
      <c r="F127" s="71" t="s">
        <v>295</v>
      </c>
      <c r="G127" s="46"/>
      <c r="H127" s="46"/>
      <c r="I127" s="56"/>
      <c r="J127" s="46"/>
    </row>
    <row r="128" s="11" customFormat="1" ht="16.9" customHeight="1" spans="1:10">
      <c r="A128" s="70">
        <v>6</v>
      </c>
      <c r="B128" s="44" t="s">
        <v>141</v>
      </c>
      <c r="C128" s="44" t="s">
        <v>243</v>
      </c>
      <c r="D128" s="44" t="s">
        <v>244</v>
      </c>
      <c r="E128" s="46">
        <v>2</v>
      </c>
      <c r="F128" s="71" t="s">
        <v>296</v>
      </c>
      <c r="G128" s="46"/>
      <c r="H128" s="46">
        <f>E128*2</f>
        <v>4</v>
      </c>
      <c r="I128" s="56"/>
      <c r="J128" s="46"/>
    </row>
    <row r="129" s="11" customFormat="1" ht="16.9" customHeight="1" spans="1:10">
      <c r="A129" s="70">
        <v>7</v>
      </c>
      <c r="B129" s="44" t="s">
        <v>164</v>
      </c>
      <c r="C129" s="44" t="s">
        <v>297</v>
      </c>
      <c r="D129" s="44" t="s">
        <v>298</v>
      </c>
      <c r="E129" s="46">
        <v>2</v>
      </c>
      <c r="F129" s="71" t="s">
        <v>299</v>
      </c>
      <c r="G129" s="46"/>
      <c r="H129" s="46">
        <f>E129*8</f>
        <v>16</v>
      </c>
      <c r="I129" s="56"/>
      <c r="J129" s="46"/>
    </row>
    <row r="130" s="11" customFormat="1" ht="16.9" customHeight="1" spans="1:10">
      <c r="A130" s="70">
        <v>8</v>
      </c>
      <c r="B130" s="44" t="s">
        <v>168</v>
      </c>
      <c r="C130" s="44" t="s">
        <v>300</v>
      </c>
      <c r="D130" s="44" t="s">
        <v>301</v>
      </c>
      <c r="E130" s="46">
        <v>4</v>
      </c>
      <c r="F130" s="71" t="s">
        <v>302</v>
      </c>
      <c r="G130" s="46"/>
      <c r="H130" s="46">
        <f>E130*4</f>
        <v>16</v>
      </c>
      <c r="I130" s="56"/>
      <c r="J130" s="46"/>
    </row>
    <row r="131" s="11" customFormat="1" ht="16.9" customHeight="1" spans="1:10">
      <c r="A131" s="70">
        <v>9</v>
      </c>
      <c r="B131" s="31" t="s">
        <v>209</v>
      </c>
      <c r="C131" s="31" t="s">
        <v>303</v>
      </c>
      <c r="D131" s="31" t="s">
        <v>304</v>
      </c>
      <c r="E131" s="32">
        <v>2</v>
      </c>
      <c r="F131" s="33" t="s">
        <v>305</v>
      </c>
      <c r="G131" s="32"/>
      <c r="H131" s="32">
        <f>E131*14</f>
        <v>28</v>
      </c>
      <c r="I131" s="56"/>
      <c r="J131" s="32"/>
    </row>
    <row r="132" s="9" customFormat="1" ht="16.9" customHeight="1" spans="1:10">
      <c r="A132" s="80"/>
      <c r="B132" s="39"/>
      <c r="C132" s="39"/>
      <c r="D132" s="39"/>
      <c r="E132" s="20"/>
      <c r="F132" s="40"/>
      <c r="G132" s="20"/>
      <c r="H132" s="20"/>
      <c r="I132" s="56"/>
      <c r="J132" s="20"/>
    </row>
    <row r="134" spans="8:8">
      <c r="H134" s="13" t="s">
        <v>9</v>
      </c>
    </row>
  </sheetData>
  <mergeCells count="2">
    <mergeCell ref="A1:J1"/>
    <mergeCell ref="A80:F80"/>
  </mergeCells>
  <pageMargins left="0.196527777777778" right="0.196527777777778" top="0.196527777777778" bottom="0.196527777777778" header="0.196527777777778" footer="0.196527777777778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MPPT-12A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潘民</dc:creator>
  <cp:lastModifiedBy>Administrator</cp:lastModifiedBy>
  <dcterms:created xsi:type="dcterms:W3CDTF">2022-03-22T08:28:00Z</dcterms:created>
  <dcterms:modified xsi:type="dcterms:W3CDTF">2022-04-19T13:38:04Z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73951F8744734E2684B9DDD4C1064025</vt:lpwstr>
  </property>
  <property fmtid="{D5CDD505-2E9C-101B-9397-08002B2CF9AE}" pid="3" name="KSOProductBuildVer">
    <vt:lpwstr>2052-11.1.0.11365</vt:lpwstr>
  </property>
</Properties>
</file>