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零部件\"/>
    </mc:Choice>
  </mc:AlternateContent>
  <bookViews>
    <workbookView windowWidth="281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<sst xmlns="http://schemas.openxmlformats.org/spreadsheetml/2006/main" count="23" uniqueCount="20">
  <si>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行号</t>
  </si>
  <si>
    <t>外径</t>
  </si>
  <si>
    <t>内径</t>
  </si>
  <si>
    <t>壁厚</t>
  </si>
  <si>
    <t>长度</t>
  </si>
  <si>
    <t>材质</t>
  </si>
  <si>
    <t>图纸号</t>
  </si>
  <si>
    <t>数量</t>
  </si>
  <si>
    <t>原材料外径</t>
  </si>
  <si>
    <t>原材料内径</t>
  </si>
  <si>
    <t>含税加工费用</t>
  </si>
  <si>
    <t>交期</t>
  </si>
  <si>
    <t>备注</t>
  </si>
  <si>
    <t>1</t>
  </si>
  <si>
    <t>UNS N06985,UNS N06975,UNS N06950,UNS N06255</t>
  </si>
  <si>
    <r>
      <t>回接筒，原材料根据价格决定选材，加工图纸见下，需预留尺寸车</t>
    </r>
    <r>
      <rPr>
        <sz val="11"/>
        <rFont val="Calibri"/>
        <charset val="134"/>
      </rPr>
      <t>TSH</t>
    </r>
    <r>
      <rPr>
        <sz val="11"/>
        <rFont val="宋体"/>
        <charset val="134"/>
      </rPr>
      <t>扣</t>
    </r>
  </si>
  <si>
    <t>2</t>
  </si>
  <si>
    <t>3</t>
  </si>
  <si>
    <t>UNS N06985</t>
  </si>
  <si>
    <r>
      <rPr>
        <sz val="11"/>
        <rFont val="宋体"/>
        <charset val="134"/>
      </rPr>
      <t>提供绗磨管（平端），通径尺寸</t>
    </r>
    <r>
      <rPr>
        <sz val="11"/>
        <rFont val="Calibri"/>
        <charset val="134"/>
      </rPr>
      <t>71.0438mm</t>
    </r>
    <r>
      <rPr>
        <sz val="11"/>
        <rFont val="宋体"/>
        <charset val="134"/>
      </rPr>
      <t>，内径偏差：</t>
    </r>
    <r>
      <rPr>
        <sz val="11"/>
        <rFont val="Calibri"/>
        <charset val="134"/>
      </rPr>
      <t>+0.508mm/-0.000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</si>
</sst>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35</xdr:row>
      <xdr:rowOff>154940</xdr:rowOff>
    </xdr:from>
    <xdr:to>
      <xdr:col>16</xdr:col>
      <xdr:colOff>602615</xdr:colOff>
      <xdr:row>65</xdr:row>
      <xdr:rowOff>30480</xdr:rowOff>
    </xdr:to>
    <xdr:pic>
      <xdr:nvPicPr>
        <xdr:cNvPr id="7" name="图片 6" descr="154997(08-20-09-03-20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626350"/>
          <a:ext cx="13392150" cy="5247640"/>
        </a:xfrm>
        <a:prstGeom prst="rect">
          <a:avLst/>
        </a:prstGeom>
      </xdr:spPr>
    </xdr:pic>
    <xdr:clientData/>
  </xdr:twoCellAnchor>
  <xdr:twoCellAnchor editAs="oneCell">
    <xdr:from>
      <xdr:col>0</xdr:col>
      <xdr:colOff>370840</xdr:colOff>
      <xdr:row>9</xdr:row>
      <xdr:rowOff>85725</xdr:rowOff>
    </xdr:from>
    <xdr:to>
      <xdr:col>17</xdr:col>
      <xdr:colOff>10160</xdr:colOff>
      <xdr:row>31</xdr:row>
      <xdr:rowOff>144780</xdr:rowOff>
    </xdr:to>
    <xdr:pic>
      <xdr:nvPicPr>
        <xdr:cNvPr id="9" name="图片 8" descr="154998(08-20-09-03-20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0840" y="2901315"/>
          <a:ext cx="13063855" cy="3998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R4" sqref="R4"/>
    </sheetView>
  </sheetViews>
  <sheetFormatPr defaultColWidth="9" defaultRowHeight="14.1"/>
  <cols>
    <col min="1" max="1" width="5.63063063063063" style="1" customWidth="1"/>
    <col min="2" max="3" width="9" style="1"/>
    <col min="4" max="4" width="9" style="1" hidden="1" customWidth="1"/>
    <col min="5" max="5" width="9" style="1"/>
    <col min="6" max="6" width="26.8738738738739" style="1" customWidth="1"/>
    <col min="7" max="7" width="16.9009009009009" style="1" customWidth="1"/>
    <col min="8" max="8" width="9" style="1"/>
    <col min="9" max="11" width="9" style="2"/>
    <col min="12" max="13" width="9" style="1"/>
    <col min="14" max="14" width="33.0540540540541" style="1" customWidth="1"/>
    <col min="15" max="16384" width="9" style="1"/>
  </cols>
  <sheetData>
    <row r="1" ht="28.3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3</v>
      </c>
      <c r="L1" s="4" t="s">
        <v>10</v>
      </c>
      <c r="M1" s="3" t="s">
        <v>11</v>
      </c>
      <c r="N1" s="3" t="s">
        <v>12</v>
      </c>
    </row>
    <row r="2" ht="28" customHeight="1" spans="1:14">
      <c r="A2" s="5" t="s">
        <v>13</v>
      </c>
      <c r="B2" s="6">
        <f>5.825*25.4</f>
        <v>147.955</v>
      </c>
      <c r="C2" s="6">
        <f>4.75*25.4</f>
        <v>120.65</v>
      </c>
      <c r="D2" s="6">
        <f>(B2-C2)/2</f>
        <v>13.6525</v>
      </c>
      <c r="E2" s="6">
        <f>235*25.4</f>
        <v>5969</v>
      </c>
      <c r="F2" s="7" t="s">
        <v>14</v>
      </c>
      <c r="G2" s="8">
        <v>154997</v>
      </c>
      <c r="H2" s="9">
        <v>15</v>
      </c>
      <c r="I2" s="6">
        <f>6*25.4</f>
        <v>152.4</v>
      </c>
      <c r="J2" s="6">
        <f>4.5*25.4</f>
        <v>114.3</v>
      </c>
      <c r="K2" s="6">
        <f>(I2-J2)/2</f>
        <v>19.05</v>
      </c>
      <c r="L2" s="10"/>
      <c r="M2" s="3"/>
      <c r="N2" s="11" t="s">
        <v>15</v>
      </c>
    </row>
    <row r="3" ht="28" customHeight="1" spans="1:14">
      <c r="A3" s="5" t="s">
        <v>16</v>
      </c>
      <c r="B3" s="6">
        <f>5.825*25.4</f>
        <v>147.955</v>
      </c>
      <c r="C3" s="6">
        <f>4.75*25.4</f>
        <v>120.65</v>
      </c>
      <c r="D3" s="6">
        <f>(B3-C3)/2</f>
        <v>13.6525</v>
      </c>
      <c r="E3" s="6">
        <f>245*25.4</f>
        <v>6223</v>
      </c>
      <c r="F3" s="7" t="s">
        <v>14</v>
      </c>
      <c r="G3" s="8">
        <v>154998</v>
      </c>
      <c r="H3" s="9">
        <v>15</v>
      </c>
      <c r="I3" s="6">
        <v>152.4</v>
      </c>
      <c r="J3" s="6">
        <v>114.3</v>
      </c>
      <c r="K3" s="6">
        <f>(I3-J3)/2</f>
        <v>19.05</v>
      </c>
      <c r="L3" s="10"/>
      <c r="M3" s="3"/>
      <c r="N3" s="11" t="s">
        <v>15</v>
      </c>
    </row>
    <row r="4" ht="53" customHeight="1" spans="1:14">
      <c r="A4" s="5" t="s">
        <v>17</v>
      </c>
      <c r="B4" s="6">
        <f>88.9</f>
        <v>88.9</v>
      </c>
      <c r="C4" s="6">
        <v>75.9968</v>
      </c>
      <c r="D4" s="6">
        <f>(B4-C4)/2</f>
        <v>6.45160000000001</v>
      </c>
      <c r="E4" s="6">
        <v>3048</v>
      </c>
      <c r="F4" s="7" t="s">
        <v>18</v>
      </c>
      <c r="G4" s="8"/>
      <c r="H4" s="9">
        <v>8</v>
      </c>
      <c r="I4" s="6">
        <f>3.5*25.4</f>
        <v>88.9</v>
      </c>
      <c r="J4" s="6">
        <f>2.75*25.4</f>
        <v>69.85</v>
      </c>
      <c r="K4" s="6">
        <f>(I4-J4)/2</f>
        <v>9.525</v>
      </c>
      <c r="L4" s="10"/>
      <c r="M4" s="3"/>
      <c r="N4" s="11" t="s">
        <v>19</v>
      </c>
    </row>
    <row r="5" ht="28" customHeight="1" spans="1:14">
      <c r="A5" s="5"/>
      <c r="B5" s="6"/>
      <c r="C5" s="6"/>
      <c r="D5" s="6"/>
      <c r="E5" s="6"/>
      <c r="F5" s="7"/>
      <c r="G5" s="8"/>
      <c r="H5" s="9"/>
      <c r="I5" s="6"/>
      <c r="J5" s="6"/>
      <c r="K5" s="6"/>
      <c r="L5" s="10"/>
      <c r="M5" s="3"/>
      <c r="N5" s="3"/>
    </row>
    <row r="6" spans="1:14">
      <c r="A6" s="12"/>
    </row>
    <row r="7" spans="1:14">
      <c r="A7" s="12"/>
    </row>
    <row r="9" spans="1:14">
      <c r="B9" s="1">
        <v>154997</v>
      </c>
    </row>
    <row r="36" spans="2:2">
      <c r="B36" s="1">
        <v>154998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Jeanie</cp:lastModifiedBy>
  <dcterms:created xsi:type="dcterms:W3CDTF">2023-05-12T11:15:00Z</dcterms:created>
  <dcterms:modified xsi:type="dcterms:W3CDTF">2026-08-20T04:28:26Z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4B4B8C0411394063820ED14EAE6D3133_13</vt:lpwstr>
  </property>
  <property fmtid="{D5CDD505-2E9C-101B-9397-08002B2CF9AE}" pid="4" name="CalculationRule">
    <vt:i4>0</vt:i4>
  </property>
</Properties>
</file>