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830" activeTab="6"/>
  </bookViews>
  <sheets>
    <sheet name="波板1" sheetId="15" r:id="rId1"/>
    <sheet name="波板2" sheetId="16" r:id="rId2"/>
    <sheet name="波板3" sheetId="17" r:id="rId3"/>
    <sheet name="波板4" sheetId="18" r:id="rId4"/>
    <sheet name="波板5" sheetId="19" r:id="rId5"/>
    <sheet name="立柱1" sheetId="20" r:id="rId6"/>
    <sheet name="立柱2" sheetId="21" r:id="rId7"/>
  </sheets>
  <calcPr calcId="144525"/>
</workbook>
</file>

<file path=xl/sharedStrings.xml><?xml version="1.0" encoding="utf-8"?>
<sst xmlns="http://schemas.openxmlformats.org/spreadsheetml/2006/main" count="138">
  <si>
    <t>波形护栏询价表</t>
  </si>
  <si>
    <t>询价单位：新疆北新路桥集团股份有限公司福建顺邵项目总承包部
机电
项目部</t>
  </si>
  <si>
    <t>编号</t>
  </si>
  <si>
    <t>名称</t>
  </si>
  <si>
    <t>规格</t>
  </si>
  <si>
    <t>单位</t>
  </si>
  <si>
    <t>总数量</t>
  </si>
  <si>
    <t>单价</t>
  </si>
  <si>
    <t>合计</t>
  </si>
  <si>
    <t>备注</t>
  </si>
  <si>
    <t>DBOl-2板</t>
  </si>
  <si>
    <t xml:space="preserve">4320*310*85*4 </t>
  </si>
  <si>
    <t>块</t>
  </si>
  <si>
    <t>DB04-2波形板</t>
  </si>
  <si>
    <t>4320*310*85*3</t>
  </si>
  <si>
    <t>DB04-3波形板</t>
  </si>
  <si>
    <t>2320*310*85*3</t>
  </si>
  <si>
    <t>DB01-4波形板</t>
  </si>
  <si>
    <t>DB15-1波形板</t>
  </si>
  <si>
    <t>DB11板</t>
  </si>
  <si>
    <t>4320*310*85*4</t>
  </si>
  <si>
    <t>DB10波形板</t>
  </si>
  <si>
    <t>2320*310*85*4</t>
  </si>
  <si>
    <t>DB11波形板</t>
  </si>
  <si>
    <t>DB14板</t>
  </si>
  <si>
    <t>RTB01-1-2板</t>
  </si>
  <si>
    <t>4320*506*85*4</t>
  </si>
  <si>
    <t>RTB02板</t>
  </si>
  <si>
    <t>3320*506*85*4</t>
  </si>
  <si>
    <t>RTB02-1-1板</t>
  </si>
  <si>
    <t>RTB04板</t>
  </si>
  <si>
    <t>4160*506*85*4</t>
  </si>
  <si>
    <t>RTB08板</t>
  </si>
  <si>
    <t>1960*506*85*4</t>
  </si>
  <si>
    <t>RTB13板</t>
  </si>
  <si>
    <t>波形板RTB14</t>
  </si>
  <si>
    <t>4320*506*85*3</t>
  </si>
  <si>
    <t>波形板RTB15</t>
  </si>
  <si>
    <t>端头</t>
  </si>
  <si>
    <t>D-I</t>
  </si>
  <si>
    <t>个</t>
  </si>
  <si>
    <t>D-II</t>
  </si>
  <si>
    <t>DR1</t>
  </si>
  <si>
    <t>端头梁RTB07</t>
  </si>
  <si>
    <t>3660*506*85*4</t>
  </si>
  <si>
    <t>防阻块</t>
  </si>
  <si>
    <t>196*178*400*4.5</t>
  </si>
  <si>
    <t>F</t>
  </si>
  <si>
    <t>钢板</t>
  </si>
  <si>
    <t>310*300*10mm</t>
  </si>
  <si>
    <t>横隔梁</t>
  </si>
  <si>
    <t>480*200*50*4.5</t>
  </si>
  <si>
    <t>横梁</t>
  </si>
  <si>
    <t>φ89*5.5*1494</t>
  </si>
  <si>
    <t>横梁(SPB01)</t>
  </si>
  <si>
    <t>φ89*5.5*2994</t>
  </si>
  <si>
    <t>三波梁垫板</t>
  </si>
  <si>
    <t>320*506*85*4</t>
  </si>
  <si>
    <t>RTB01-1-1板</t>
  </si>
  <si>
    <t>RTB01-01板</t>
  </si>
  <si>
    <t>防阻块BFⅡ型</t>
  </si>
  <si>
    <t>200*(66+300)*256*4.5</t>
  </si>
  <si>
    <t>366*200*290*4.5</t>
  </si>
  <si>
    <t>RTB11板</t>
  </si>
  <si>
    <t>RTSB01(三波形梁背板）</t>
  </si>
  <si>
    <t>320*506*85*4*4</t>
  </si>
  <si>
    <t>防阻块BFI型</t>
  </si>
  <si>
    <t>PST-1立柱</t>
  </si>
  <si>
    <t>□130*130*6*2610</t>
  </si>
  <si>
    <t>根</t>
  </si>
  <si>
    <t>G-F-01立柱</t>
  </si>
  <si>
    <t>φ140*4.5*2420</t>
  </si>
  <si>
    <t>φ140*4.5*2280</t>
  </si>
  <si>
    <t>G-F-02立柱</t>
  </si>
  <si>
    <t>φ140*4.5*2400</t>
  </si>
  <si>
    <t>φ140*4.5*2260</t>
  </si>
  <si>
    <t>G-F-08立柱</t>
  </si>
  <si>
    <t>φ140*4.5*995</t>
  </si>
  <si>
    <t>G-T-01立柱</t>
  </si>
  <si>
    <t>φ114*4.5*2190</t>
  </si>
  <si>
    <t>G-Z-01立柱</t>
  </si>
  <si>
    <t>G-Z-05立柱</t>
  </si>
  <si>
    <t>φ140*4.5*1770</t>
  </si>
  <si>
    <t>G-T-03立柱</t>
  </si>
  <si>
    <t>φ114*4.5*1590</t>
  </si>
  <si>
    <t>PB-1立柱</t>
  </si>
  <si>
    <t>□130*130*6*2790</t>
  </si>
  <si>
    <t>PB-2立柱</t>
  </si>
  <si>
    <t>□130*130*6*1340</t>
  </si>
  <si>
    <t>PB-4立柱</t>
  </si>
  <si>
    <t>□130*130*6*1317</t>
  </si>
  <si>
    <t>PB-5立柱</t>
  </si>
  <si>
    <t>□130*130*6*1540</t>
  </si>
  <si>
    <t>□130*130*6*1520</t>
  </si>
  <si>
    <t>□130*130*6*2590</t>
  </si>
  <si>
    <t>PST-3立柱</t>
  </si>
  <si>
    <t>□130*130*6*1410</t>
  </si>
  <si>
    <t>PST-4立柱</t>
  </si>
  <si>
    <t>□130*130*6*1710</t>
  </si>
  <si>
    <t>横梁垫片</t>
  </si>
  <si>
    <t>76*44*4</t>
  </si>
  <si>
    <t>横梁垫片JⅡ-6</t>
  </si>
  <si>
    <t>连接螺栓</t>
  </si>
  <si>
    <t>M16*250</t>
  </si>
  <si>
    <t>套</t>
  </si>
  <si>
    <t>M20*l20</t>
  </si>
  <si>
    <t>连接螺栓（横梁）</t>
  </si>
  <si>
    <t>连接螺栓JⅡ-1</t>
  </si>
  <si>
    <t>M16*50</t>
  </si>
  <si>
    <t>M16*55</t>
  </si>
  <si>
    <t>M20*55</t>
  </si>
  <si>
    <t>连接螺栓JⅡ-2</t>
  </si>
  <si>
    <t>M16*180</t>
  </si>
  <si>
    <t>M16*270</t>
  </si>
  <si>
    <t>M20*l70</t>
  </si>
  <si>
    <t>M20*180</t>
  </si>
  <si>
    <t>连接螺栓JⅡ-3</t>
  </si>
  <si>
    <t>M16*l40</t>
  </si>
  <si>
    <t>膨胀螺栓</t>
  </si>
  <si>
    <t>M16*360</t>
  </si>
  <si>
    <t>拼接螺栓</t>
  </si>
  <si>
    <t>M16*40</t>
  </si>
  <si>
    <t>M16*45</t>
  </si>
  <si>
    <t>拼接螺栓JI-1</t>
  </si>
  <si>
    <t>M16* 45</t>
  </si>
  <si>
    <t>拼接螺栓JⅠ-3</t>
  </si>
  <si>
    <t>拼接螺栓JI-3</t>
  </si>
  <si>
    <t>上立柱</t>
  </si>
  <si>
    <t>φ102*710*4.5</t>
  </si>
  <si>
    <t>上立柱(T型立柱)</t>
  </si>
  <si>
    <t>上立柱托板</t>
  </si>
  <si>
    <t>102*260*4.5*l/2</t>
  </si>
  <si>
    <t>套管</t>
  </si>
  <si>
    <t>φ73*6.0*390</t>
  </si>
  <si>
    <t>托架</t>
  </si>
  <si>
    <t>300*70*4.5</t>
  </si>
  <si>
    <t>柱帽</t>
  </si>
  <si>
    <t>φ140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</si>
</sst>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28">
    <font>
      <sz val="11"/>
      <color theme="1"/>
      <name val="Tahoma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6" borderId="5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" fillId="0" borderId="0"/>
    <xf numFmtId="0" fontId="1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41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/>
    <xf numFmtId="0" fontId="0" fillId="2" borderId="0" xfId="0" applyFill="1" applyBorder="1" applyAlignment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Border="1"/>
    <xf numFmtId="0" fontId="4" fillId="2" borderId="1" xfId="0" applyFont="1" applyFill="1" applyBorder="1"/>
    <xf numFmtId="176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K42"/>
  <sheetViews>
    <sheetView topLeftCell="A22" workbookViewId="0">
      <selection activeCell="A34" sqref="A34:H34"/>
    </sheetView>
  </sheetViews>
  <sheetFormatPr defaultColWidth="8.8" defaultRowHeight="14.25"/>
  <cols>
    <col min="1" max="1" width="8.8" style="25"/>
    <col min="2" max="2" width="17.125" style="25" customWidth="1"/>
    <col min="3" max="3" width="16.125" style="25" customWidth="1"/>
    <col min="4" max="5" width="8.8" style="25"/>
    <col min="6" max="6" width="10.8" style="25" customWidth="1"/>
    <col min="7" max="16384" width="8.8" style="25"/>
  </cols>
  <sheetData>
    <row r="1" ht="25.5" spans="1:8">
      <c r="A1" s="3" t="s">
        <v>0</v>
      </c>
      <c r="B1" s="3"/>
      <c r="C1" s="3"/>
      <c r="D1" s="3"/>
      <c r="E1" s="3"/>
      <c r="F1" s="3"/>
      <c r="G1" s="3"/>
      <c r="H1" s="3"/>
    </row>
    <row r="2" ht="2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pans="1:8">
      <c r="A3" s="22" t="s">
        <v>2</v>
      </c>
      <c r="B3" s="22" t="s">
        <v>3</v>
      </c>
      <c r="C3" s="22" t="s">
        <v>4</v>
      </c>
      <c r="D3" s="23" t="s">
        <v>5</v>
      </c>
      <c r="E3" s="23" t="s">
        <v>6</v>
      </c>
      <c r="F3" s="22" t="s">
        <v>7</v>
      </c>
      <c r="G3" s="32" t="s">
        <v>8</v>
      </c>
      <c r="H3" s="32" t="s">
        <v>9</v>
      </c>
    </row>
    <row r="4" ht="25" customHeight="1" spans="1:8">
      <c r="A4" s="22">
        <v>1</v>
      </c>
      <c r="B4" s="19" t="s">
        <v>10</v>
      </c>
      <c r="C4" s="19" t="s">
        <v>11</v>
      </c>
      <c r="D4" s="23" t="s">
        <v>12</v>
      </c>
      <c r="E4" s="23">
        <v>30</v>
      </c>
      <c r="F4" s="33"/>
      <c r="G4" s="34"/>
      <c r="H4" s="34"/>
    </row>
    <row r="5" ht="25" customHeight="1" spans="1:8">
      <c r="A5" s="35">
        <v>2</v>
      </c>
      <c r="B5" s="36" t="s">
        <v>13</v>
      </c>
      <c r="C5" s="36" t="s">
        <v>14</v>
      </c>
      <c r="D5" s="37" t="s">
        <v>12</v>
      </c>
      <c r="E5" s="37">
        <v>1061.875</v>
      </c>
      <c r="F5" s="38"/>
      <c r="G5" s="34"/>
      <c r="H5" s="34"/>
    </row>
    <row r="6" ht="25" customHeight="1" spans="1:8">
      <c r="A6" s="22">
        <v>3</v>
      </c>
      <c r="B6" s="19" t="s">
        <v>15</v>
      </c>
      <c r="C6" s="19" t="s">
        <v>16</v>
      </c>
      <c r="D6" s="23" t="s">
        <v>12</v>
      </c>
      <c r="E6" s="23">
        <v>30</v>
      </c>
      <c r="F6" s="33"/>
      <c r="G6" s="34"/>
      <c r="H6" s="34"/>
    </row>
    <row r="7" ht="25" customHeight="1" spans="1:8">
      <c r="A7" s="22">
        <v>4</v>
      </c>
      <c r="B7" s="19" t="s">
        <v>17</v>
      </c>
      <c r="C7" s="19" t="s">
        <v>14</v>
      </c>
      <c r="D7" s="23" t="s">
        <v>12</v>
      </c>
      <c r="E7" s="23">
        <v>8</v>
      </c>
      <c r="F7" s="33"/>
      <c r="G7" s="34"/>
      <c r="H7" s="34"/>
    </row>
    <row r="8" ht="25" customHeight="1" spans="1:11">
      <c r="A8" s="22">
        <v>5</v>
      </c>
      <c r="B8" s="19" t="s">
        <v>18</v>
      </c>
      <c r="C8" s="19" t="s">
        <v>14</v>
      </c>
      <c r="D8" s="23" t="s">
        <v>12</v>
      </c>
      <c r="E8" s="23">
        <v>4</v>
      </c>
      <c r="F8" s="33"/>
      <c r="G8" s="34"/>
      <c r="H8" s="34"/>
      <c r="I8" s="40"/>
      <c r="J8" s="40"/>
      <c r="K8" s="40"/>
    </row>
    <row r="9" ht="25" customHeight="1" spans="1:11">
      <c r="A9" s="22">
        <v>6</v>
      </c>
      <c r="B9" s="19" t="s">
        <v>19</v>
      </c>
      <c r="C9" s="19" t="s">
        <v>20</v>
      </c>
      <c r="D9" s="23" t="s">
        <v>12</v>
      </c>
      <c r="E9" s="23">
        <v>1034.5</v>
      </c>
      <c r="F9" s="33"/>
      <c r="G9" s="34"/>
      <c r="H9" s="34"/>
      <c r="I9" s="40"/>
      <c r="J9" s="40"/>
      <c r="K9" s="40"/>
    </row>
    <row r="10" ht="25" customHeight="1" spans="1:8">
      <c r="A10" s="22">
        <v>7</v>
      </c>
      <c r="B10" s="19" t="s">
        <v>21</v>
      </c>
      <c r="C10" s="19" t="s">
        <v>22</v>
      </c>
      <c r="D10" s="23" t="s">
        <v>12</v>
      </c>
      <c r="E10" s="23">
        <v>8</v>
      </c>
      <c r="F10" s="33"/>
      <c r="G10" s="34"/>
      <c r="H10" s="34"/>
    </row>
    <row r="11" ht="25" customHeight="1" spans="1:8">
      <c r="A11" s="22">
        <v>8</v>
      </c>
      <c r="B11" s="19" t="s">
        <v>23</v>
      </c>
      <c r="C11" s="19" t="s">
        <v>20</v>
      </c>
      <c r="D11" s="23" t="s">
        <v>12</v>
      </c>
      <c r="E11" s="23">
        <v>24</v>
      </c>
      <c r="F11" s="33"/>
      <c r="G11" s="34"/>
      <c r="H11" s="34"/>
    </row>
    <row r="12" ht="25" customHeight="1" spans="1:8">
      <c r="A12" s="22">
        <v>9</v>
      </c>
      <c r="B12" s="19" t="s">
        <v>24</v>
      </c>
      <c r="C12" s="19" t="s">
        <v>22</v>
      </c>
      <c r="D12" s="23" t="s">
        <v>12</v>
      </c>
      <c r="E12" s="23">
        <v>82</v>
      </c>
      <c r="F12" s="33"/>
      <c r="G12" s="34"/>
      <c r="H12" s="34"/>
    </row>
    <row r="13" ht="25" customHeight="1" spans="1:8">
      <c r="A13" s="5">
        <v>31</v>
      </c>
      <c r="B13" s="19" t="s">
        <v>25</v>
      </c>
      <c r="C13" s="19" t="s">
        <v>26</v>
      </c>
      <c r="D13" s="6" t="s">
        <v>12</v>
      </c>
      <c r="E13" s="6">
        <v>65</v>
      </c>
      <c r="F13" s="20"/>
      <c r="G13" s="34"/>
      <c r="H13" s="34"/>
    </row>
    <row r="14" ht="25" customHeight="1" spans="1:8">
      <c r="A14" s="5">
        <v>32</v>
      </c>
      <c r="B14" s="5" t="s">
        <v>27</v>
      </c>
      <c r="C14" s="5" t="s">
        <v>28</v>
      </c>
      <c r="D14" s="6" t="s">
        <v>12</v>
      </c>
      <c r="E14" s="6">
        <v>30.06</v>
      </c>
      <c r="F14" s="20"/>
      <c r="G14" s="34"/>
      <c r="H14" s="34"/>
    </row>
    <row r="15" ht="25" customHeight="1" spans="1:8">
      <c r="A15" s="5">
        <v>33</v>
      </c>
      <c r="B15" s="19" t="s">
        <v>29</v>
      </c>
      <c r="C15" s="19" t="s">
        <v>28</v>
      </c>
      <c r="D15" s="6" t="s">
        <v>12</v>
      </c>
      <c r="E15" s="6">
        <v>5610.4986</v>
      </c>
      <c r="F15" s="20"/>
      <c r="G15" s="34"/>
      <c r="H15" s="34"/>
    </row>
    <row r="16" ht="25" customHeight="1" spans="1:8">
      <c r="A16" s="5">
        <v>34</v>
      </c>
      <c r="B16" s="19" t="s">
        <v>30</v>
      </c>
      <c r="C16" s="19" t="s">
        <v>26</v>
      </c>
      <c r="D16" s="6" t="s">
        <v>12</v>
      </c>
      <c r="E16" s="6">
        <v>516.545454545455</v>
      </c>
      <c r="F16" s="20"/>
      <c r="G16" s="34"/>
      <c r="H16" s="34"/>
    </row>
    <row r="17" ht="25" customHeight="1" spans="1:8">
      <c r="A17" s="5">
        <v>35</v>
      </c>
      <c r="B17" s="19" t="s">
        <v>30</v>
      </c>
      <c r="C17" s="19" t="s">
        <v>31</v>
      </c>
      <c r="D17" s="6" t="s">
        <v>12</v>
      </c>
      <c r="E17" s="6">
        <v>152</v>
      </c>
      <c r="F17" s="20"/>
      <c r="G17" s="34"/>
      <c r="H17" s="34"/>
    </row>
    <row r="18" ht="25" customHeight="1" spans="1:8">
      <c r="A18" s="5">
        <v>36</v>
      </c>
      <c r="B18" s="19" t="s">
        <v>32</v>
      </c>
      <c r="C18" s="19" t="s">
        <v>33</v>
      </c>
      <c r="D18" s="6" t="s">
        <v>12</v>
      </c>
      <c r="E18" s="6">
        <v>24</v>
      </c>
      <c r="F18" s="20"/>
      <c r="G18" s="34"/>
      <c r="H18" s="34"/>
    </row>
    <row r="19" ht="25" customHeight="1" spans="1:8">
      <c r="A19" s="5">
        <v>39</v>
      </c>
      <c r="B19" s="19" t="s">
        <v>34</v>
      </c>
      <c r="C19" s="19" t="s">
        <v>28</v>
      </c>
      <c r="D19" s="6" t="s">
        <v>12</v>
      </c>
      <c r="E19" s="6">
        <v>12.37</v>
      </c>
      <c r="F19" s="20"/>
      <c r="G19" s="34"/>
      <c r="H19" s="34"/>
    </row>
    <row r="20" ht="25" customHeight="1" spans="1:8">
      <c r="A20" s="5">
        <v>41</v>
      </c>
      <c r="B20" s="19" t="s">
        <v>35</v>
      </c>
      <c r="C20" s="19" t="s">
        <v>36</v>
      </c>
      <c r="D20" s="6" t="s">
        <v>12</v>
      </c>
      <c r="E20" s="6">
        <v>24</v>
      </c>
      <c r="F20" s="20"/>
      <c r="G20" s="34"/>
      <c r="H20" s="34"/>
    </row>
    <row r="21" ht="25" customHeight="1" spans="1:8">
      <c r="A21" s="5">
        <v>42</v>
      </c>
      <c r="B21" s="19" t="s">
        <v>37</v>
      </c>
      <c r="C21" s="19" t="s">
        <v>36</v>
      </c>
      <c r="D21" s="6" t="s">
        <v>12</v>
      </c>
      <c r="E21" s="6">
        <v>6.25</v>
      </c>
      <c r="F21" s="20"/>
      <c r="G21" s="34"/>
      <c r="H21" s="34"/>
    </row>
    <row r="22" ht="25" customHeight="1" spans="1:8">
      <c r="A22" s="5">
        <v>43</v>
      </c>
      <c r="B22" s="19" t="s">
        <v>38</v>
      </c>
      <c r="C22" s="19" t="s">
        <v>39</v>
      </c>
      <c r="D22" s="6" t="s">
        <v>40</v>
      </c>
      <c r="E22" s="6">
        <v>9</v>
      </c>
      <c r="F22" s="20"/>
      <c r="G22" s="34"/>
      <c r="H22" s="34"/>
    </row>
    <row r="23" ht="25" customHeight="1" spans="1:8">
      <c r="A23" s="5">
        <v>44</v>
      </c>
      <c r="B23" s="19"/>
      <c r="C23" s="19" t="s">
        <v>41</v>
      </c>
      <c r="D23" s="6" t="s">
        <v>40</v>
      </c>
      <c r="E23" s="6">
        <v>12</v>
      </c>
      <c r="F23" s="20"/>
      <c r="G23" s="34"/>
      <c r="H23" s="34"/>
    </row>
    <row r="24" ht="25" customHeight="1" spans="1:8">
      <c r="A24" s="5">
        <v>45</v>
      </c>
      <c r="B24" s="19"/>
      <c r="C24" s="19" t="s">
        <v>42</v>
      </c>
      <c r="D24" s="6" t="s">
        <v>40</v>
      </c>
      <c r="E24" s="6">
        <v>35</v>
      </c>
      <c r="F24" s="20"/>
      <c r="G24" s="34"/>
      <c r="H24" s="34"/>
    </row>
    <row r="25" ht="25" customHeight="1" spans="1:8">
      <c r="A25" s="5">
        <v>46</v>
      </c>
      <c r="B25" s="19" t="s">
        <v>43</v>
      </c>
      <c r="C25" s="39" t="s">
        <v>44</v>
      </c>
      <c r="D25" s="6" t="s">
        <v>12</v>
      </c>
      <c r="E25" s="6">
        <v>85.4375</v>
      </c>
      <c r="F25" s="20"/>
      <c r="G25" s="34"/>
      <c r="H25" s="34"/>
    </row>
    <row r="26" ht="25" customHeight="1" spans="1:8">
      <c r="A26" s="5">
        <v>47</v>
      </c>
      <c r="B26" s="19" t="s">
        <v>45</v>
      </c>
      <c r="C26" s="19" t="s">
        <v>46</v>
      </c>
      <c r="D26" s="6" t="s">
        <v>40</v>
      </c>
      <c r="E26" s="6">
        <v>86</v>
      </c>
      <c r="F26" s="20"/>
      <c r="G26" s="34"/>
      <c r="H26" s="34"/>
    </row>
    <row r="27" ht="25" customHeight="1" spans="1:8">
      <c r="A27" s="5">
        <v>48</v>
      </c>
      <c r="B27" s="19"/>
      <c r="C27" s="39" t="s">
        <v>47</v>
      </c>
      <c r="D27" s="6" t="s">
        <v>12</v>
      </c>
      <c r="E27" s="6">
        <v>75</v>
      </c>
      <c r="F27" s="20"/>
      <c r="G27" s="34"/>
      <c r="H27" s="34"/>
    </row>
    <row r="28" ht="25" customHeight="1" spans="1:8">
      <c r="A28" s="5">
        <v>54</v>
      </c>
      <c r="B28" s="19" t="s">
        <v>48</v>
      </c>
      <c r="C28" s="19" t="s">
        <v>49</v>
      </c>
      <c r="D28" s="6" t="s">
        <v>40</v>
      </c>
      <c r="E28" s="6">
        <v>696.5</v>
      </c>
      <c r="F28" s="20"/>
      <c r="G28" s="34"/>
      <c r="H28" s="34"/>
    </row>
    <row r="29" ht="25" customHeight="1" spans="1:8">
      <c r="A29" s="5">
        <v>55</v>
      </c>
      <c r="B29" s="19" t="s">
        <v>50</v>
      </c>
      <c r="C29" s="19" t="s">
        <v>51</v>
      </c>
      <c r="D29" s="6" t="s">
        <v>40</v>
      </c>
      <c r="E29" s="6">
        <v>2297</v>
      </c>
      <c r="F29" s="20"/>
      <c r="G29" s="34"/>
      <c r="H29" s="34"/>
    </row>
    <row r="30" ht="25" customHeight="1" spans="1:8">
      <c r="A30" s="5">
        <v>56</v>
      </c>
      <c r="B30" s="19" t="s">
        <v>52</v>
      </c>
      <c r="C30" s="19" t="s">
        <v>53</v>
      </c>
      <c r="D30" s="6" t="s">
        <v>40</v>
      </c>
      <c r="E30" s="6">
        <v>392</v>
      </c>
      <c r="F30" s="20"/>
      <c r="G30" s="34"/>
      <c r="H30" s="34"/>
    </row>
    <row r="31" ht="25" customHeight="1" spans="1:8">
      <c r="A31" s="5">
        <v>57</v>
      </c>
      <c r="B31" s="19" t="s">
        <v>54</v>
      </c>
      <c r="C31" s="19" t="s">
        <v>55</v>
      </c>
      <c r="D31" s="6" t="s">
        <v>40</v>
      </c>
      <c r="E31" s="6">
        <v>5610.4986</v>
      </c>
      <c r="F31" s="20"/>
      <c r="G31" s="34"/>
      <c r="H31" s="34"/>
    </row>
    <row r="32" ht="25" customHeight="1" spans="1:8">
      <c r="A32" s="5">
        <v>78</v>
      </c>
      <c r="B32" s="19" t="s">
        <v>56</v>
      </c>
      <c r="C32" s="19" t="s">
        <v>57</v>
      </c>
      <c r="D32" s="6" t="s">
        <v>12</v>
      </c>
      <c r="E32" s="6">
        <v>16457</v>
      </c>
      <c r="F32" s="20"/>
      <c r="G32" s="34"/>
      <c r="H32" s="34"/>
    </row>
    <row r="33" ht="25" customHeight="1" spans="1:8">
      <c r="A33" s="5">
        <v>30</v>
      </c>
      <c r="B33" s="19" t="s">
        <v>58</v>
      </c>
      <c r="C33" s="19" t="s">
        <v>26</v>
      </c>
      <c r="D33" s="6" t="s">
        <v>12</v>
      </c>
      <c r="E33" s="6">
        <v>3000</v>
      </c>
      <c r="F33" s="20"/>
      <c r="G33" s="34"/>
      <c r="H33" s="34"/>
    </row>
    <row r="34" ht="24" customHeight="1" spans="1:8">
      <c r="A34" s="34"/>
      <c r="B34" s="34"/>
      <c r="C34" s="34"/>
      <c r="D34" s="34"/>
      <c r="E34" s="34"/>
      <c r="F34" s="34"/>
      <c r="G34" s="34"/>
      <c r="H34" s="34"/>
    </row>
    <row r="35" spans="1:8">
      <c r="A35" s="31"/>
      <c r="B35" s="31"/>
      <c r="C35" s="31"/>
      <c r="D35" s="31"/>
      <c r="E35" s="31"/>
      <c r="F35" s="31"/>
      <c r="G35" s="31"/>
      <c r="H35" s="31"/>
    </row>
    <row r="36" spans="1:8">
      <c r="A36" s="31"/>
      <c r="B36" s="31"/>
      <c r="C36" s="31"/>
      <c r="D36" s="31"/>
      <c r="E36" s="31"/>
      <c r="F36" s="31"/>
      <c r="G36" s="31"/>
      <c r="H36" s="31"/>
    </row>
    <row r="37" spans="1:8">
      <c r="A37" s="31"/>
      <c r="B37" s="31"/>
      <c r="C37" s="31"/>
      <c r="D37" s="31"/>
      <c r="E37" s="31"/>
      <c r="F37" s="31"/>
      <c r="G37" s="31"/>
      <c r="H37" s="31"/>
    </row>
    <row r="38" spans="1:8">
      <c r="A38" s="31"/>
      <c r="B38" s="31"/>
      <c r="C38" s="31"/>
      <c r="D38" s="31"/>
      <c r="E38" s="31"/>
      <c r="F38" s="31"/>
      <c r="G38" s="31"/>
      <c r="H38" s="31"/>
    </row>
    <row r="39" spans="1:8">
      <c r="A39" s="31"/>
      <c r="B39" s="31"/>
      <c r="C39" s="31"/>
      <c r="D39" s="31"/>
      <c r="E39" s="31"/>
      <c r="F39" s="31"/>
      <c r="G39" s="31"/>
      <c r="H39" s="31"/>
    </row>
    <row r="40" spans="1:8">
      <c r="A40" s="31"/>
      <c r="B40" s="31"/>
      <c r="C40" s="31"/>
      <c r="D40" s="31"/>
      <c r="E40" s="31"/>
      <c r="F40" s="31"/>
      <c r="G40" s="31"/>
      <c r="H40" s="31"/>
    </row>
    <row r="41" spans="1:8">
      <c r="A41" s="31"/>
      <c r="B41" s="31"/>
      <c r="C41" s="31"/>
      <c r="D41" s="31"/>
      <c r="E41" s="31"/>
      <c r="F41" s="31"/>
      <c r="G41" s="31"/>
      <c r="H41" s="31"/>
    </row>
    <row r="42" spans="1:8">
      <c r="A42" s="31"/>
      <c r="B42" s="31"/>
      <c r="C42" s="31"/>
      <c r="D42" s="31"/>
      <c r="E42" s="31"/>
      <c r="F42" s="31"/>
      <c r="G42" s="31"/>
      <c r="H42" s="31"/>
    </row>
  </sheetData>
  <mergeCells count="4">
    <mergeCell ref="A1:H1"/>
    <mergeCell ref="A2:H2"/>
    <mergeCell ref="B22:B24"/>
    <mergeCell ref="B26:B27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H21"/>
  <sheetViews>
    <sheetView workbookViewId="0">
      <selection activeCell="C11" sqref="C11"/>
    </sheetView>
  </sheetViews>
  <sheetFormatPr defaultColWidth="8.8" defaultRowHeight="14.25" outlineLevelCol="7"/>
  <cols>
    <col min="2" max="2" width="16.375" customWidth="1"/>
    <col min="3" max="3" width="22" customWidth="1"/>
    <col min="6" max="6" width="11.625" customWidth="1"/>
    <col min="7" max="7" width="12.625" customWidth="1"/>
    <col min="8" max="8" width="25.625" customWidth="1"/>
  </cols>
  <sheetData>
    <row r="1" s="1" customFormat="1" ht="32.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6.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5" customHeight="1" spans="1:8">
      <c r="A3" s="8" t="s">
        <v>2</v>
      </c>
      <c r="B3" s="8" t="s">
        <v>3</v>
      </c>
      <c r="C3" s="8" t="s">
        <v>4</v>
      </c>
      <c r="D3" s="10" t="s">
        <v>5</v>
      </c>
      <c r="E3" s="10" t="s">
        <v>6</v>
      </c>
      <c r="F3" s="8" t="s">
        <v>7</v>
      </c>
      <c r="G3" s="28" t="s">
        <v>8</v>
      </c>
      <c r="H3" s="28" t="s">
        <v>9</v>
      </c>
    </row>
    <row r="4" ht="25" customHeight="1" spans="1:8">
      <c r="A4" s="5">
        <v>29</v>
      </c>
      <c r="B4" s="19" t="s">
        <v>59</v>
      </c>
      <c r="C4" s="19" t="s">
        <v>26</v>
      </c>
      <c r="D4" s="6" t="s">
        <v>12</v>
      </c>
      <c r="E4" s="6">
        <v>8595.85</v>
      </c>
      <c r="F4" s="20"/>
      <c r="G4" s="29"/>
      <c r="H4" s="29"/>
    </row>
    <row r="5" ht="25" customHeight="1" spans="1:8">
      <c r="A5" s="5">
        <v>52</v>
      </c>
      <c r="B5" s="19" t="s">
        <v>60</v>
      </c>
      <c r="C5" s="19" t="s">
        <v>61</v>
      </c>
      <c r="D5" s="6" t="s">
        <v>40</v>
      </c>
      <c r="E5" s="6">
        <v>5610.4986</v>
      </c>
      <c r="F5" s="20"/>
      <c r="G5" s="29"/>
      <c r="H5" s="29"/>
    </row>
    <row r="6" ht="25" customHeight="1" spans="1:8">
      <c r="A6" s="5">
        <v>53</v>
      </c>
      <c r="B6" s="19"/>
      <c r="C6" s="19" t="s">
        <v>62</v>
      </c>
      <c r="D6" s="6" t="s">
        <v>40</v>
      </c>
      <c r="E6" s="6">
        <v>392</v>
      </c>
      <c r="F6" s="20"/>
      <c r="G6" s="29"/>
      <c r="H6" s="29"/>
    </row>
    <row r="7" ht="25" customHeight="1" spans="1:8">
      <c r="A7" s="5">
        <v>30</v>
      </c>
      <c r="B7" s="19" t="s">
        <v>58</v>
      </c>
      <c r="C7" s="19" t="s">
        <v>26</v>
      </c>
      <c r="D7" s="6" t="s">
        <v>12</v>
      </c>
      <c r="E7" s="6">
        <v>3000</v>
      </c>
      <c r="F7" s="20"/>
      <c r="G7" s="29"/>
      <c r="H7" s="29"/>
    </row>
    <row r="8" ht="25" customHeight="1" spans="1:8">
      <c r="A8" s="30"/>
      <c r="B8" s="30"/>
      <c r="C8" s="30"/>
      <c r="D8" s="30"/>
      <c r="E8" s="30"/>
      <c r="F8" s="30"/>
      <c r="G8" s="30"/>
      <c r="H8" s="30"/>
    </row>
    <row r="21" spans="4:4">
      <c r="D21" s="31"/>
    </row>
  </sheetData>
  <mergeCells count="3">
    <mergeCell ref="A1:H1"/>
    <mergeCell ref="A2:H2"/>
    <mergeCell ref="B5:B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8"/>
  <sheetViews>
    <sheetView workbookViewId="0">
      <selection activeCell="H8" sqref="H8"/>
    </sheetView>
  </sheetViews>
  <sheetFormatPr defaultColWidth="8.8" defaultRowHeight="14.25" outlineLevelRow="7" outlineLevelCol="7"/>
  <cols>
    <col min="2" max="2" width="13.375" customWidth="1"/>
    <col min="3" max="3" width="17" customWidth="1"/>
    <col min="6" max="6" width="11.4" customWidth="1"/>
    <col min="7" max="7" width="10.625" customWidth="1"/>
    <col min="8" max="8" width="16.125" customWidth="1"/>
  </cols>
  <sheetData>
    <row r="1" s="1" customFormat="1" ht="32.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6.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5" customHeight="1" spans="1:8">
      <c r="A3" s="22" t="s">
        <v>2</v>
      </c>
      <c r="B3" s="22" t="s">
        <v>3</v>
      </c>
      <c r="C3" s="22" t="s">
        <v>4</v>
      </c>
      <c r="D3" s="23" t="s">
        <v>5</v>
      </c>
      <c r="E3" s="23" t="s">
        <v>6</v>
      </c>
      <c r="F3" s="22" t="s">
        <v>7</v>
      </c>
      <c r="G3" s="7" t="s">
        <v>8</v>
      </c>
      <c r="H3" s="7" t="s">
        <v>9</v>
      </c>
    </row>
    <row r="4" ht="25" customHeight="1" spans="1:8">
      <c r="A4" s="5">
        <v>37</v>
      </c>
      <c r="B4" s="19" t="s">
        <v>63</v>
      </c>
      <c r="C4" s="19" t="s">
        <v>36</v>
      </c>
      <c r="D4" s="6" t="s">
        <v>12</v>
      </c>
      <c r="E4" s="6">
        <v>15793.075</v>
      </c>
      <c r="F4" s="20"/>
      <c r="G4" s="12"/>
      <c r="H4" s="12"/>
    </row>
    <row r="5" ht="25" customHeight="1" spans="1:8">
      <c r="A5" s="5">
        <v>38</v>
      </c>
      <c r="B5" s="19"/>
      <c r="C5" s="19" t="s">
        <v>31</v>
      </c>
      <c r="D5" s="6" t="s">
        <v>12</v>
      </c>
      <c r="E5" s="6">
        <v>49.7727272727273</v>
      </c>
      <c r="F5" s="20"/>
      <c r="G5" s="12"/>
      <c r="H5" s="12"/>
    </row>
    <row r="6" ht="25" customHeight="1" spans="1:8">
      <c r="A6" s="26"/>
      <c r="B6" s="26"/>
      <c r="C6" s="26"/>
      <c r="D6" s="26"/>
      <c r="E6" s="26"/>
      <c r="F6" s="26"/>
      <c r="G6" s="17"/>
      <c r="H6" s="17"/>
    </row>
    <row r="7" spans="1:6">
      <c r="A7" s="27"/>
      <c r="B7" s="27"/>
      <c r="C7" s="27"/>
      <c r="D7" s="27"/>
      <c r="E7" s="27"/>
      <c r="F7" s="27"/>
    </row>
    <row r="8" spans="1:6">
      <c r="A8" s="27"/>
      <c r="B8" s="27"/>
      <c r="C8" s="27"/>
      <c r="D8" s="27"/>
      <c r="E8" s="27"/>
      <c r="F8" s="27"/>
    </row>
  </sheetData>
  <mergeCells count="3">
    <mergeCell ref="A1:H1"/>
    <mergeCell ref="A2:H2"/>
    <mergeCell ref="B4:B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H11"/>
  <sheetViews>
    <sheetView workbookViewId="0">
      <selection activeCell="A9" sqref="A9:H9"/>
    </sheetView>
  </sheetViews>
  <sheetFormatPr defaultColWidth="8.8" defaultRowHeight="14.25" outlineLevelCol="7"/>
  <cols>
    <col min="2" max="2" width="25.375" customWidth="1"/>
    <col min="3" max="3" width="20.875" customWidth="1"/>
    <col min="6" max="6" width="10.5" customWidth="1"/>
    <col min="7" max="7" width="15" customWidth="1"/>
    <col min="8" max="8" width="16.625" customWidth="1"/>
  </cols>
  <sheetData>
    <row r="1" s="1" customFormat="1" ht="32.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6.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5" customHeight="1" spans="1:8">
      <c r="A3" s="22" t="s">
        <v>2</v>
      </c>
      <c r="B3" s="22" t="s">
        <v>3</v>
      </c>
      <c r="C3" s="22" t="s">
        <v>4</v>
      </c>
      <c r="D3" s="23" t="s">
        <v>5</v>
      </c>
      <c r="E3" s="23" t="s">
        <v>6</v>
      </c>
      <c r="F3" s="22" t="s">
        <v>7</v>
      </c>
      <c r="G3" s="7" t="s">
        <v>8</v>
      </c>
      <c r="H3" s="7" t="s">
        <v>9</v>
      </c>
    </row>
    <row r="4" ht="25" customHeight="1" spans="1:8">
      <c r="A4" s="5">
        <v>40</v>
      </c>
      <c r="B4" s="19" t="s">
        <v>64</v>
      </c>
      <c r="C4" s="19" t="s">
        <v>65</v>
      </c>
      <c r="D4" s="6" t="s">
        <v>12</v>
      </c>
      <c r="E4" s="6">
        <v>28245.85</v>
      </c>
      <c r="F4" s="20"/>
      <c r="G4" s="12"/>
      <c r="H4" s="12"/>
    </row>
    <row r="5" ht="25" customHeight="1" spans="1:8">
      <c r="A5" s="5">
        <v>49</v>
      </c>
      <c r="B5" s="19" t="s">
        <v>66</v>
      </c>
      <c r="C5" s="19" t="s">
        <v>46</v>
      </c>
      <c r="D5" s="6" t="s">
        <v>40</v>
      </c>
      <c r="E5" s="6">
        <v>15939.075</v>
      </c>
      <c r="F5" s="20"/>
      <c r="G5" s="12"/>
      <c r="H5" s="12"/>
    </row>
    <row r="6" ht="25" customHeight="1" spans="1:8">
      <c r="A6" s="5">
        <v>50</v>
      </c>
      <c r="B6" s="19"/>
      <c r="C6" s="19" t="s">
        <v>61</v>
      </c>
      <c r="D6" s="6" t="s">
        <v>40</v>
      </c>
      <c r="E6" s="6">
        <v>56153.7</v>
      </c>
      <c r="F6" s="20"/>
      <c r="G6" s="12"/>
      <c r="H6" s="12"/>
    </row>
    <row r="7" ht="25" customHeight="1" spans="1:8">
      <c r="A7" s="5">
        <v>51</v>
      </c>
      <c r="B7" s="19"/>
      <c r="C7" s="19" t="s">
        <v>62</v>
      </c>
      <c r="D7" s="6" t="s">
        <v>40</v>
      </c>
      <c r="E7" s="6">
        <v>1040.5</v>
      </c>
      <c r="F7" s="20"/>
      <c r="G7" s="12"/>
      <c r="H7" s="12"/>
    </row>
    <row r="8" ht="25" customHeight="1" spans="1:8">
      <c r="A8" s="5">
        <v>30</v>
      </c>
      <c r="B8" s="19" t="s">
        <v>58</v>
      </c>
      <c r="C8" s="19" t="s">
        <v>26</v>
      </c>
      <c r="D8" s="6" t="s">
        <v>12</v>
      </c>
      <c r="E8" s="6">
        <v>1000</v>
      </c>
      <c r="F8" s="20"/>
      <c r="G8" s="12"/>
      <c r="H8" s="12"/>
    </row>
    <row r="9" ht="25" customHeight="1" spans="1:8">
      <c r="A9" s="24"/>
      <c r="B9" s="24"/>
      <c r="C9" s="24"/>
      <c r="D9" s="24"/>
      <c r="E9" s="24"/>
      <c r="F9" s="24"/>
      <c r="G9" s="17"/>
      <c r="H9" s="17"/>
    </row>
    <row r="10" spans="1:6">
      <c r="A10" s="25"/>
      <c r="B10" s="25"/>
      <c r="C10" s="25"/>
      <c r="D10" s="25"/>
      <c r="E10" s="25"/>
      <c r="F10" s="25"/>
    </row>
    <row r="11" spans="1:6">
      <c r="A11" s="25"/>
      <c r="B11" s="25"/>
      <c r="C11" s="25"/>
      <c r="D11" s="25"/>
      <c r="E11" s="25"/>
      <c r="F11" s="25"/>
    </row>
  </sheetData>
  <mergeCells count="3">
    <mergeCell ref="A1:H1"/>
    <mergeCell ref="A2:H2"/>
    <mergeCell ref="B5:B7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5"/>
  <sheetViews>
    <sheetView workbookViewId="0">
      <selection activeCell="C10" sqref="C10"/>
    </sheetView>
  </sheetViews>
  <sheetFormatPr defaultColWidth="8.8" defaultRowHeight="14.25" outlineLevelRow="4" outlineLevelCol="7"/>
  <cols>
    <col min="2" max="2" width="13.75" customWidth="1"/>
    <col min="3" max="3" width="15.875" customWidth="1"/>
    <col min="6" max="6" width="9.625" customWidth="1"/>
    <col min="7" max="7" width="11.375" customWidth="1"/>
    <col min="8" max="8" width="18.25" customWidth="1"/>
    <col min="13" max="14" width="12.8"/>
  </cols>
  <sheetData>
    <row r="1" s="1" customFormat="1" ht="32.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6.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4" customHeight="1" spans="1:8">
      <c r="A3" s="8" t="s">
        <v>2</v>
      </c>
      <c r="B3" s="8" t="s">
        <v>3</v>
      </c>
      <c r="C3" s="8" t="s">
        <v>4</v>
      </c>
      <c r="D3" s="10" t="s">
        <v>5</v>
      </c>
      <c r="E3" s="10" t="s">
        <v>6</v>
      </c>
      <c r="F3" s="8" t="s">
        <v>7</v>
      </c>
      <c r="G3" s="18" t="s">
        <v>8</v>
      </c>
      <c r="H3" s="18" t="s">
        <v>9</v>
      </c>
    </row>
    <row r="4" ht="26" customHeight="1" spans="1:8">
      <c r="A4" s="5">
        <v>30</v>
      </c>
      <c r="B4" s="19" t="s">
        <v>58</v>
      </c>
      <c r="C4" s="19" t="s">
        <v>26</v>
      </c>
      <c r="D4" s="6" t="s">
        <v>12</v>
      </c>
      <c r="E4" s="6">
        <v>12120</v>
      </c>
      <c r="F4" s="20"/>
      <c r="G4" s="21"/>
      <c r="H4" s="21"/>
    </row>
    <row r="5" ht="26" customHeight="1" spans="1:8">
      <c r="A5" s="17"/>
      <c r="B5" s="17"/>
      <c r="C5" s="17"/>
      <c r="D5" s="17"/>
      <c r="E5" s="17"/>
      <c r="F5" s="17"/>
      <c r="G5" s="17"/>
      <c r="H5" s="17"/>
    </row>
  </sheetData>
  <mergeCells count="2">
    <mergeCell ref="A1:H1"/>
    <mergeCell ref="A2:H2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J6" sqref="J6"/>
    </sheetView>
  </sheetViews>
  <sheetFormatPr defaultColWidth="8.8" defaultRowHeight="14.25" outlineLevelRow="4" outlineLevelCol="7"/>
  <cols>
    <col min="2" max="2" width="12.5" customWidth="1"/>
    <col min="3" max="3" width="18" customWidth="1"/>
    <col min="6" max="6" width="10.375" customWidth="1"/>
    <col min="7" max="7" width="11" customWidth="1"/>
    <col min="8" max="8" width="16.125" customWidth="1"/>
  </cols>
  <sheetData>
    <row r="1" s="1" customFormat="1" ht="32.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6.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7" t="s">
        <v>8</v>
      </c>
      <c r="H3" s="7" t="s">
        <v>9</v>
      </c>
    </row>
    <row r="4" ht="32" customHeight="1" spans="1:8">
      <c r="A4" s="8">
        <v>1</v>
      </c>
      <c r="B4" s="9" t="s">
        <v>67</v>
      </c>
      <c r="C4" s="9" t="s">
        <v>68</v>
      </c>
      <c r="D4" s="10" t="s">
        <v>69</v>
      </c>
      <c r="E4" s="10">
        <f>20+5610+37613</f>
        <v>43243</v>
      </c>
      <c r="F4" s="11"/>
      <c r="G4" s="12"/>
      <c r="H4" s="12"/>
    </row>
    <row r="5" ht="29" customHeight="1" spans="1:8">
      <c r="A5" s="17"/>
      <c r="B5" s="17"/>
      <c r="C5" s="17"/>
      <c r="D5" s="17"/>
      <c r="E5" s="17"/>
      <c r="F5" s="17"/>
      <c r="G5" s="17"/>
      <c r="H5" s="17"/>
    </row>
  </sheetData>
  <mergeCells count="2">
    <mergeCell ref="A1:H1"/>
    <mergeCell ref="A2:H2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A48" sqref="A48:H48"/>
    </sheetView>
  </sheetViews>
  <sheetFormatPr defaultColWidth="12.4" defaultRowHeight="14.25" outlineLevelCol="7"/>
  <cols>
    <col min="1" max="1" width="5.4" style="2" customWidth="1"/>
    <col min="2" max="2" width="16" style="2" customWidth="1"/>
    <col min="3" max="3" width="21" style="2" customWidth="1"/>
    <col min="4" max="4" width="5" style="2" customWidth="1"/>
    <col min="5" max="5" width="7.9" style="2" customWidth="1"/>
    <col min="6" max="6" width="10.625" style="2" customWidth="1"/>
    <col min="7" max="7" width="12.4" style="2" customWidth="1"/>
    <col min="8" max="8" width="18" style="2" customWidth="1"/>
    <col min="9" max="16383" width="12.4" style="2" customWidth="1"/>
    <col min="16384" max="16384" width="12.4" style="2"/>
  </cols>
  <sheetData>
    <row r="1" s="1" customFormat="1" ht="32.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6.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5" customHeight="1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7" t="s">
        <v>8</v>
      </c>
      <c r="H3" s="7" t="s">
        <v>9</v>
      </c>
    </row>
    <row r="4" ht="25" customHeight="1" spans="1:8">
      <c r="A4" s="8">
        <v>1</v>
      </c>
      <c r="B4" s="9" t="s">
        <v>70</v>
      </c>
      <c r="C4" s="9" t="s">
        <v>71</v>
      </c>
      <c r="D4" s="10" t="s">
        <v>69</v>
      </c>
      <c r="E4" s="10">
        <f>8066.6+293+28</f>
        <v>8387.6</v>
      </c>
      <c r="F4" s="11"/>
      <c r="G4" s="12"/>
      <c r="H4" s="12"/>
    </row>
    <row r="5" ht="25" customHeight="1" spans="1:8">
      <c r="A5" s="8">
        <v>2</v>
      </c>
      <c r="B5" s="9"/>
      <c r="C5" s="9" t="s">
        <v>72</v>
      </c>
      <c r="D5" s="10" t="s">
        <v>69</v>
      </c>
      <c r="E5" s="10">
        <v>75</v>
      </c>
      <c r="F5" s="11"/>
      <c r="G5" s="12"/>
      <c r="H5" s="12"/>
    </row>
    <row r="6" ht="25" customHeight="1" spans="1:8">
      <c r="A6" s="8">
        <v>3</v>
      </c>
      <c r="B6" s="9" t="s">
        <v>73</v>
      </c>
      <c r="C6" s="9" t="s">
        <v>74</v>
      </c>
      <c r="D6" s="10" t="s">
        <v>69</v>
      </c>
      <c r="E6" s="10">
        <v>7579.075</v>
      </c>
      <c r="F6" s="11"/>
      <c r="G6" s="12"/>
      <c r="H6" s="12"/>
    </row>
    <row r="7" ht="25" customHeight="1" spans="1:8">
      <c r="A7" s="8">
        <v>4</v>
      </c>
      <c r="B7" s="9"/>
      <c r="C7" s="9" t="s">
        <v>75</v>
      </c>
      <c r="D7" s="10" t="s">
        <v>69</v>
      </c>
      <c r="E7" s="10">
        <f>1034.5+32</f>
        <v>1066.5</v>
      </c>
      <c r="F7" s="11"/>
      <c r="G7" s="12"/>
      <c r="H7" s="12"/>
    </row>
    <row r="8" ht="25" customHeight="1" spans="1:8">
      <c r="A8" s="8">
        <v>5</v>
      </c>
      <c r="B8" s="9" t="s">
        <v>76</v>
      </c>
      <c r="C8" s="9" t="s">
        <v>77</v>
      </c>
      <c r="D8" s="10" t="s">
        <v>69</v>
      </c>
      <c r="E8" s="10">
        <v>82</v>
      </c>
      <c r="F8" s="11"/>
      <c r="G8" s="12"/>
      <c r="H8" s="12"/>
    </row>
    <row r="9" ht="25" customHeight="1" spans="1:8">
      <c r="A9" s="8">
        <v>6</v>
      </c>
      <c r="B9" s="9" t="s">
        <v>78</v>
      </c>
      <c r="C9" s="9" t="s">
        <v>79</v>
      </c>
      <c r="D9" s="10" t="s">
        <v>69</v>
      </c>
      <c r="E9" s="10">
        <f>12+2124+65</f>
        <v>2201</v>
      </c>
      <c r="F9" s="11"/>
      <c r="G9" s="12"/>
      <c r="H9" s="12"/>
    </row>
    <row r="10" ht="25" customHeight="1" spans="1:8">
      <c r="A10" s="8">
        <v>7</v>
      </c>
      <c r="B10" s="9" t="s">
        <v>80</v>
      </c>
      <c r="C10" s="9" t="s">
        <v>71</v>
      </c>
      <c r="D10" s="10" t="s">
        <v>69</v>
      </c>
      <c r="E10" s="10">
        <v>24</v>
      </c>
      <c r="F10" s="11"/>
      <c r="G10" s="12"/>
      <c r="H10" s="12"/>
    </row>
    <row r="11" ht="25" customHeight="1" spans="1:8">
      <c r="A11" s="8">
        <v>8</v>
      </c>
      <c r="B11" s="9" t="s">
        <v>81</v>
      </c>
      <c r="C11" s="9" t="s">
        <v>82</v>
      </c>
      <c r="D11" s="10" t="s">
        <v>69</v>
      </c>
      <c r="E11" s="10">
        <v>30.4166666666667</v>
      </c>
      <c r="F11" s="11"/>
      <c r="G11" s="12"/>
      <c r="H11" s="12"/>
    </row>
    <row r="12" ht="25" customHeight="1" spans="1:8">
      <c r="A12" s="8">
        <v>9</v>
      </c>
      <c r="B12" s="9" t="s">
        <v>83</v>
      </c>
      <c r="C12" s="9" t="s">
        <v>84</v>
      </c>
      <c r="D12" s="10" t="s">
        <v>69</v>
      </c>
      <c r="E12" s="10">
        <v>24</v>
      </c>
      <c r="F12" s="11"/>
      <c r="G12" s="12"/>
      <c r="H12" s="12"/>
    </row>
    <row r="13" ht="25" customHeight="1" spans="1:8">
      <c r="A13" s="8">
        <v>10</v>
      </c>
      <c r="B13" s="9" t="s">
        <v>85</v>
      </c>
      <c r="C13" s="9" t="s">
        <v>68</v>
      </c>
      <c r="D13" s="10" t="s">
        <v>69</v>
      </c>
      <c r="E13" s="10">
        <f>1064+299+25</f>
        <v>1388</v>
      </c>
      <c r="F13" s="11"/>
      <c r="G13" s="12"/>
      <c r="H13" s="12"/>
    </row>
    <row r="14" ht="25" customHeight="1" spans="1:8">
      <c r="A14" s="8">
        <v>11</v>
      </c>
      <c r="B14" s="9" t="s">
        <v>85</v>
      </c>
      <c r="C14" s="9" t="s">
        <v>86</v>
      </c>
      <c r="D14" s="10" t="s">
        <v>69</v>
      </c>
      <c r="E14" s="10">
        <v>488.625</v>
      </c>
      <c r="F14" s="11"/>
      <c r="G14" s="12"/>
      <c r="H14" s="12"/>
    </row>
    <row r="15" ht="25" customHeight="1" spans="1:8">
      <c r="A15" s="8">
        <v>12</v>
      </c>
      <c r="B15" s="9" t="s">
        <v>87</v>
      </c>
      <c r="C15" s="9" t="s">
        <v>88</v>
      </c>
      <c r="D15" s="10" t="s">
        <v>69</v>
      </c>
      <c r="E15" s="10">
        <f>216+173</f>
        <v>389</v>
      </c>
      <c r="F15" s="11"/>
      <c r="G15" s="12"/>
      <c r="H15" s="12"/>
    </row>
    <row r="16" ht="25" customHeight="1" spans="1:8">
      <c r="A16" s="8">
        <v>13</v>
      </c>
      <c r="B16" s="9" t="s">
        <v>89</v>
      </c>
      <c r="C16" s="9" t="s">
        <v>90</v>
      </c>
      <c r="D16" s="10" t="s">
        <v>69</v>
      </c>
      <c r="E16" s="10">
        <v>60.12</v>
      </c>
      <c r="F16" s="11"/>
      <c r="G16" s="12"/>
      <c r="H16" s="12"/>
    </row>
    <row r="17" ht="25" customHeight="1" spans="1:8">
      <c r="A17" s="8">
        <v>14</v>
      </c>
      <c r="B17" s="9" t="s">
        <v>91</v>
      </c>
      <c r="C17" s="9" t="s">
        <v>92</v>
      </c>
      <c r="D17" s="10" t="s">
        <v>69</v>
      </c>
      <c r="E17" s="10">
        <f>8.25</f>
        <v>8.25</v>
      </c>
      <c r="F17" s="11"/>
      <c r="G17" s="12"/>
      <c r="H17" s="12"/>
    </row>
    <row r="18" ht="25" customHeight="1" spans="1:8">
      <c r="A18" s="8">
        <v>15</v>
      </c>
      <c r="B18" s="9" t="s">
        <v>91</v>
      </c>
      <c r="C18" s="9" t="s">
        <v>93</v>
      </c>
      <c r="D18" s="10" t="s">
        <v>12</v>
      </c>
      <c r="E18" s="10">
        <v>162.875</v>
      </c>
      <c r="F18" s="11"/>
      <c r="G18" s="12"/>
      <c r="H18" s="12"/>
    </row>
    <row r="19" ht="25" customHeight="1" spans="1:8">
      <c r="A19" s="8">
        <v>16</v>
      </c>
      <c r="B19" s="9" t="s">
        <v>67</v>
      </c>
      <c r="C19" s="9" t="s">
        <v>94</v>
      </c>
      <c r="D19" s="10" t="s">
        <v>69</v>
      </c>
      <c r="E19" s="10">
        <v>17191.7</v>
      </c>
      <c r="F19" s="11"/>
      <c r="G19" s="12"/>
      <c r="H19" s="12"/>
    </row>
    <row r="20" ht="25" customHeight="1" spans="1:8">
      <c r="A20" s="8">
        <v>17</v>
      </c>
      <c r="B20" s="9" t="s">
        <v>95</v>
      </c>
      <c r="C20" s="9" t="s">
        <v>96</v>
      </c>
      <c r="D20" s="10" t="s">
        <v>69</v>
      </c>
      <c r="E20" s="10">
        <v>240</v>
      </c>
      <c r="F20" s="11"/>
      <c r="G20" s="12"/>
      <c r="H20" s="12"/>
    </row>
    <row r="21" ht="25" customHeight="1" spans="1:8">
      <c r="A21" s="8">
        <v>18</v>
      </c>
      <c r="B21" s="9" t="s">
        <v>97</v>
      </c>
      <c r="C21" s="9" t="s">
        <v>98</v>
      </c>
      <c r="D21" s="10" t="s">
        <v>69</v>
      </c>
      <c r="E21" s="10">
        <v>25</v>
      </c>
      <c r="F21" s="11"/>
      <c r="G21" s="12"/>
      <c r="H21" s="12"/>
    </row>
    <row r="22" ht="25" customHeight="1" spans="1:8">
      <c r="A22" s="8">
        <v>19</v>
      </c>
      <c r="B22" s="9" t="s">
        <v>99</v>
      </c>
      <c r="C22" s="9" t="s">
        <v>100</v>
      </c>
      <c r="D22" s="13" t="s">
        <v>40</v>
      </c>
      <c r="E22" s="13">
        <f>328+72</f>
        <v>400</v>
      </c>
      <c r="F22" s="14"/>
      <c r="G22" s="12"/>
      <c r="H22" s="12"/>
    </row>
    <row r="23" ht="25" customHeight="1" spans="1:8">
      <c r="A23" s="8">
        <v>20</v>
      </c>
      <c r="B23" s="9" t="s">
        <v>101</v>
      </c>
      <c r="C23" s="9" t="s">
        <v>100</v>
      </c>
      <c r="D23" s="13" t="s">
        <v>40</v>
      </c>
      <c r="E23" s="13">
        <f>291345</f>
        <v>291345</v>
      </c>
      <c r="F23" s="14"/>
      <c r="G23" s="12"/>
      <c r="H23" s="12"/>
    </row>
    <row r="24" ht="25" customHeight="1" spans="1:8">
      <c r="A24" s="8">
        <v>21</v>
      </c>
      <c r="B24" s="9" t="s">
        <v>102</v>
      </c>
      <c r="C24" s="9" t="s">
        <v>103</v>
      </c>
      <c r="D24" s="13" t="s">
        <v>104</v>
      </c>
      <c r="E24" s="13">
        <v>2299</v>
      </c>
      <c r="F24" s="14"/>
      <c r="G24" s="12"/>
      <c r="H24" s="12"/>
    </row>
    <row r="25" ht="25" customHeight="1" spans="1:8">
      <c r="A25" s="8">
        <v>22</v>
      </c>
      <c r="B25" s="9" t="s">
        <v>102</v>
      </c>
      <c r="C25" s="9" t="s">
        <v>105</v>
      </c>
      <c r="D25" s="13" t="s">
        <v>104</v>
      </c>
      <c r="E25" s="13">
        <v>22682</v>
      </c>
      <c r="F25" s="14"/>
      <c r="G25" s="12"/>
      <c r="H25" s="12"/>
    </row>
    <row r="26" ht="25" customHeight="1" spans="1:8">
      <c r="A26" s="8">
        <v>23</v>
      </c>
      <c r="B26" s="9" t="s">
        <v>106</v>
      </c>
      <c r="C26" s="9" t="s">
        <v>105</v>
      </c>
      <c r="D26" s="13" t="s">
        <v>104</v>
      </c>
      <c r="E26" s="13">
        <f>198</f>
        <v>198</v>
      </c>
      <c r="F26" s="14"/>
      <c r="G26" s="12"/>
      <c r="H26" s="12"/>
    </row>
    <row r="27" ht="25" customHeight="1" spans="1:8">
      <c r="A27" s="8">
        <v>24</v>
      </c>
      <c r="B27" s="9" t="s">
        <v>107</v>
      </c>
      <c r="C27" s="9" t="s">
        <v>108</v>
      </c>
      <c r="D27" s="13" t="s">
        <v>104</v>
      </c>
      <c r="E27" s="13">
        <f>36942</f>
        <v>36942</v>
      </c>
      <c r="F27" s="14"/>
      <c r="G27" s="12"/>
      <c r="H27" s="12"/>
    </row>
    <row r="28" ht="25" customHeight="1" spans="1:8">
      <c r="A28" s="8">
        <v>25</v>
      </c>
      <c r="B28" s="9"/>
      <c r="C28" s="9" t="s">
        <v>109</v>
      </c>
      <c r="D28" s="13" t="s">
        <v>104</v>
      </c>
      <c r="E28" s="13">
        <v>6796</v>
      </c>
      <c r="F28" s="14"/>
      <c r="G28" s="12"/>
      <c r="H28" s="12"/>
    </row>
    <row r="29" ht="25" customHeight="1" spans="1:8">
      <c r="A29" s="8">
        <v>26</v>
      </c>
      <c r="B29" s="9"/>
      <c r="C29" s="9" t="s">
        <v>110</v>
      </c>
      <c r="D29" s="13" t="s">
        <v>104</v>
      </c>
      <c r="E29" s="13">
        <v>247055</v>
      </c>
      <c r="F29" s="14"/>
      <c r="G29" s="12"/>
      <c r="H29" s="12"/>
    </row>
    <row r="30" ht="25" customHeight="1" spans="1:8">
      <c r="A30" s="8">
        <v>27</v>
      </c>
      <c r="B30" s="9" t="s">
        <v>111</v>
      </c>
      <c r="C30" s="9" t="s">
        <v>112</v>
      </c>
      <c r="D30" s="13" t="s">
        <v>104</v>
      </c>
      <c r="E30" s="13">
        <v>18367</v>
      </c>
      <c r="F30" s="14"/>
      <c r="G30" s="12"/>
      <c r="H30" s="12"/>
    </row>
    <row r="31" ht="25" customHeight="1" spans="1:8">
      <c r="A31" s="8">
        <v>28</v>
      </c>
      <c r="B31" s="9"/>
      <c r="C31" s="9" t="s">
        <v>113</v>
      </c>
      <c r="D31" s="13" t="s">
        <v>104</v>
      </c>
      <c r="E31" s="13">
        <v>164</v>
      </c>
      <c r="F31" s="14"/>
      <c r="G31" s="12"/>
      <c r="H31" s="12"/>
    </row>
    <row r="32" ht="25" customHeight="1" spans="1:8">
      <c r="A32" s="8">
        <v>29</v>
      </c>
      <c r="B32" s="9"/>
      <c r="C32" s="9" t="s">
        <v>114</v>
      </c>
      <c r="D32" s="13" t="s">
        <v>104</v>
      </c>
      <c r="E32" s="13">
        <v>123527</v>
      </c>
      <c r="F32" s="14"/>
      <c r="G32" s="12"/>
      <c r="H32" s="12"/>
    </row>
    <row r="33" ht="25" customHeight="1" spans="1:8">
      <c r="A33" s="8">
        <v>30</v>
      </c>
      <c r="B33" s="9"/>
      <c r="C33" s="9" t="s">
        <v>115</v>
      </c>
      <c r="D33" s="13" t="s">
        <v>104</v>
      </c>
      <c r="E33" s="13">
        <f>2745</f>
        <v>2745</v>
      </c>
      <c r="F33" s="14"/>
      <c r="G33" s="12"/>
      <c r="H33" s="12"/>
    </row>
    <row r="34" ht="25" customHeight="1" spans="1:8">
      <c r="A34" s="8">
        <v>31</v>
      </c>
      <c r="B34" s="9" t="s">
        <v>116</v>
      </c>
      <c r="C34" s="9" t="s">
        <v>117</v>
      </c>
      <c r="D34" s="13" t="s">
        <v>104</v>
      </c>
      <c r="E34" s="13">
        <v>2225</v>
      </c>
      <c r="F34" s="14"/>
      <c r="G34" s="12"/>
      <c r="H34" s="12"/>
    </row>
    <row r="35" ht="25" customHeight="1" spans="1:8">
      <c r="A35" s="8">
        <v>32</v>
      </c>
      <c r="B35" s="9" t="s">
        <v>118</v>
      </c>
      <c r="C35" s="9" t="s">
        <v>119</v>
      </c>
      <c r="D35" s="13" t="s">
        <v>104</v>
      </c>
      <c r="E35" s="13">
        <v>192</v>
      </c>
      <c r="F35" s="14"/>
      <c r="G35" s="12"/>
      <c r="H35" s="12"/>
    </row>
    <row r="36" ht="25" customHeight="1" spans="1:8">
      <c r="A36" s="8">
        <v>33</v>
      </c>
      <c r="B36" s="9" t="s">
        <v>120</v>
      </c>
      <c r="C36" s="9" t="s">
        <v>121</v>
      </c>
      <c r="D36" s="13" t="s">
        <v>104</v>
      </c>
      <c r="E36" s="13">
        <f>198</f>
        <v>198</v>
      </c>
      <c r="F36" s="14"/>
      <c r="G36" s="12"/>
      <c r="H36" s="12"/>
    </row>
    <row r="37" ht="25" customHeight="1" spans="1:8">
      <c r="A37" s="8">
        <v>34</v>
      </c>
      <c r="B37" s="9"/>
      <c r="C37" s="9" t="s">
        <v>122</v>
      </c>
      <c r="D37" s="13" t="s">
        <v>104</v>
      </c>
      <c r="E37" s="13">
        <v>3909</v>
      </c>
      <c r="F37" s="14"/>
      <c r="G37" s="12"/>
      <c r="H37" s="12"/>
    </row>
    <row r="38" ht="25" customHeight="1" spans="1:8">
      <c r="A38" s="8">
        <v>35</v>
      </c>
      <c r="B38" s="9" t="s">
        <v>123</v>
      </c>
      <c r="C38" s="9" t="s">
        <v>124</v>
      </c>
      <c r="D38" s="13" t="s">
        <v>104</v>
      </c>
      <c r="E38" s="13">
        <v>83046</v>
      </c>
      <c r="F38" s="14"/>
      <c r="G38" s="12"/>
      <c r="H38" s="12"/>
    </row>
    <row r="39" ht="25" customHeight="1" spans="1:8">
      <c r="A39" s="8">
        <v>36</v>
      </c>
      <c r="B39" s="9"/>
      <c r="C39" s="9" t="s">
        <v>121</v>
      </c>
      <c r="D39" s="13" t="s">
        <v>104</v>
      </c>
      <c r="E39" s="13">
        <v>430</v>
      </c>
      <c r="F39" s="14"/>
      <c r="G39" s="12"/>
      <c r="H39" s="12"/>
    </row>
    <row r="40" ht="25" customHeight="1" spans="1:8">
      <c r="A40" s="8">
        <v>37</v>
      </c>
      <c r="B40" s="9" t="s">
        <v>125</v>
      </c>
      <c r="C40" s="9" t="s">
        <v>121</v>
      </c>
      <c r="D40" s="13" t="s">
        <v>104</v>
      </c>
      <c r="E40" s="13">
        <v>189506</v>
      </c>
      <c r="F40" s="14"/>
      <c r="G40" s="12"/>
      <c r="H40" s="12"/>
    </row>
    <row r="41" ht="25" customHeight="1" spans="1:8">
      <c r="A41" s="8">
        <v>38</v>
      </c>
      <c r="B41" s="9" t="s">
        <v>126</v>
      </c>
      <c r="C41" s="9" t="s">
        <v>122</v>
      </c>
      <c r="D41" s="13" t="s">
        <v>104</v>
      </c>
      <c r="E41" s="13">
        <v>335218</v>
      </c>
      <c r="F41" s="14"/>
      <c r="G41" s="12"/>
      <c r="H41" s="12"/>
    </row>
    <row r="42" ht="25" customHeight="1" spans="1:8">
      <c r="A42" s="8">
        <v>39</v>
      </c>
      <c r="B42" s="9" t="s">
        <v>127</v>
      </c>
      <c r="C42" s="9" t="s">
        <v>128</v>
      </c>
      <c r="D42" s="13" t="s">
        <v>40</v>
      </c>
      <c r="E42" s="13">
        <f>392</f>
        <v>392</v>
      </c>
      <c r="F42" s="14"/>
      <c r="G42" s="12"/>
      <c r="H42" s="12"/>
    </row>
    <row r="43" ht="25" customHeight="1" spans="1:8">
      <c r="A43" s="8">
        <v>40</v>
      </c>
      <c r="B43" s="9" t="s">
        <v>129</v>
      </c>
      <c r="C43" s="9" t="s">
        <v>128</v>
      </c>
      <c r="D43" s="13" t="s">
        <v>40</v>
      </c>
      <c r="E43" s="13">
        <v>5610.4986</v>
      </c>
      <c r="F43" s="14"/>
      <c r="G43" s="12"/>
      <c r="H43" s="12"/>
    </row>
    <row r="44" ht="25" customHeight="1" spans="1:8">
      <c r="A44" s="8">
        <v>41</v>
      </c>
      <c r="B44" s="9" t="s">
        <v>130</v>
      </c>
      <c r="C44" s="9" t="s">
        <v>131</v>
      </c>
      <c r="D44" s="13" t="s">
        <v>40</v>
      </c>
      <c r="E44" s="13">
        <f>6002</f>
        <v>6002</v>
      </c>
      <c r="F44" s="14"/>
      <c r="G44" s="12"/>
      <c r="H44" s="12"/>
    </row>
    <row r="45" ht="25" customHeight="1" spans="1:8">
      <c r="A45" s="8">
        <v>42</v>
      </c>
      <c r="B45" s="9" t="s">
        <v>132</v>
      </c>
      <c r="C45" s="9" t="s">
        <v>133</v>
      </c>
      <c r="D45" s="13" t="s">
        <v>40</v>
      </c>
      <c r="E45" s="13">
        <f>5952</f>
        <v>5952</v>
      </c>
      <c r="F45" s="14"/>
      <c r="G45" s="12"/>
      <c r="H45" s="12"/>
    </row>
    <row r="46" ht="25" customHeight="1" spans="1:8">
      <c r="A46" s="8">
        <v>43</v>
      </c>
      <c r="B46" s="9" t="s">
        <v>134</v>
      </c>
      <c r="C46" s="9" t="s">
        <v>135</v>
      </c>
      <c r="D46" s="13" t="s">
        <v>40</v>
      </c>
      <c r="E46" s="13">
        <v>1163</v>
      </c>
      <c r="F46" s="14"/>
      <c r="G46" s="12"/>
      <c r="H46" s="12"/>
    </row>
    <row r="47" ht="25" customHeight="1" spans="1:8">
      <c r="A47" s="8">
        <v>44</v>
      </c>
      <c r="B47" s="15" t="s">
        <v>136</v>
      </c>
      <c r="C47" s="15" t="s">
        <v>137</v>
      </c>
      <c r="D47" s="13" t="s">
        <v>40</v>
      </c>
      <c r="E47" s="13">
        <v>25656</v>
      </c>
      <c r="F47" s="14"/>
      <c r="G47" s="12"/>
      <c r="H47" s="12"/>
    </row>
    <row r="48" ht="27" customHeight="1" spans="1:8">
      <c r="A48" s="16"/>
      <c r="B48" s="16"/>
      <c r="C48" s="16"/>
      <c r="D48" s="16"/>
      <c r="E48" s="16"/>
      <c r="F48" s="16"/>
      <c r="G48" s="16"/>
      <c r="H48" s="16"/>
    </row>
  </sheetData>
  <mergeCells count="8">
    <mergeCell ref="A1:H1"/>
    <mergeCell ref="A2:H2"/>
    <mergeCell ref="B4:B5"/>
    <mergeCell ref="B6:B7"/>
    <mergeCell ref="B27:B29"/>
    <mergeCell ref="B30:B33"/>
    <mergeCell ref="B36:B37"/>
    <mergeCell ref="B38:B3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波板1</vt:lpstr>
      <vt:lpstr>波板2</vt:lpstr>
      <vt:lpstr>波板3</vt:lpstr>
      <vt:lpstr>波板4</vt:lpstr>
      <vt:lpstr>波板5</vt:lpstr>
      <vt:lpstr>立柱1</vt:lpstr>
      <vt:lpstr>立柱2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浮生未歇拟流年`</cp:lastModifiedBy>
  <dcterms:created xsi:type="dcterms:W3CDTF">2008-09-11T17:22:00Z</dcterms:created>
  <cp:lastPrinted>2018-06-13T14:31:00Z</cp:lastPrinted>
  <dcterms:modified xsi:type="dcterms:W3CDTF">2018-08-10T00:03:16Z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