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05" yWindow="30" windowWidth="10785" windowHeight="9615"/>
  </bookViews>
  <sheets>
    <sheet name="上通" sheetId="2" r:id="rId1"/>
  </sheets>
  <definedNames>
    <definedName name="_xlnm._FilterDatabase" localSheetId="0" hidden="1">上通!$A$4:$I$78</definedName>
    <definedName name="_xlnm.Print_Area" localSheetId="0">上通!$A$1:$I$75</definedName>
    <definedName name="_xlnm.Print_Titles" localSheetId="0">上通!$1:$4</definedName>
  </definedNames>
  <calcPr calcId="125725"/>
</workbook>
</file>

<file path=xl/calcChain.xml><?xml version="1.0" encoding="utf-8"?>
<calcChain xmlns="http://schemas.openxmlformats.org/spreadsheetml/2006/main">
  <c r="G60" i="2"/>
  <c r="G54" l="1"/>
  <c r="H90" l="1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5"/>
  <c r="G46"/>
  <c r="G47"/>
  <c r="G48"/>
  <c r="G49"/>
  <c r="G50"/>
  <c r="G51"/>
  <c r="G52"/>
  <c r="G53"/>
  <c r="G55"/>
  <c r="G56"/>
  <c r="G57"/>
  <c r="G58"/>
  <c r="G59"/>
  <c r="G61"/>
  <c r="G63"/>
  <c r="G64"/>
  <c r="G65"/>
  <c r="G66"/>
  <c r="G67"/>
  <c r="G68"/>
  <c r="G69"/>
  <c r="G70"/>
  <c r="G71"/>
  <c r="G72"/>
  <c r="G73"/>
  <c r="G74"/>
  <c r="G75"/>
  <c r="G76"/>
  <c r="G77"/>
  <c r="G78"/>
  <c r="H54" l="1"/>
  <c r="H76"/>
  <c r="H70"/>
  <c r="H64"/>
  <c r="H59"/>
  <c r="H26"/>
  <c r="G5"/>
  <c r="H5" s="1"/>
  <c r="O25"/>
  <c r="O18" l="1"/>
  <c r="I3"/>
  <c r="O22" l="1"/>
  <c r="O20"/>
  <c r="H80"/>
</calcChain>
</file>

<file path=xl/sharedStrings.xml><?xml version="1.0" encoding="utf-8"?>
<sst xmlns="http://schemas.openxmlformats.org/spreadsheetml/2006/main" count="184" uniqueCount="98">
  <si>
    <t>部门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</si>
  <si>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</si>
  <si>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</si>
  <si>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</si>
  <si>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</si>
  <si>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</si>
  <si>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部门合计</t>
    <phoneticPr fontId="2" type="noConversion"/>
  </si>
  <si>
    <t>备注</t>
    <phoneticPr fontId="2" type="noConversion"/>
  </si>
  <si>
    <t>支</t>
  </si>
  <si>
    <t>盒</t>
  </si>
  <si>
    <t>袋</t>
  </si>
  <si>
    <t>付</t>
  </si>
  <si>
    <t>捆</t>
  </si>
  <si>
    <t>桶</t>
  </si>
  <si>
    <r>
      <t>中乒</t>
    </r>
    <r>
      <rPr>
        <b/>
        <u/>
        <sz val="11"/>
        <rFont val="宋体"/>
        <family val="3"/>
        <charset val="134"/>
      </rPr>
      <t xml:space="preserve">         </t>
    </r>
    <r>
      <rPr>
        <b/>
        <sz val="11"/>
        <rFont val="宋体"/>
        <family val="3"/>
        <charset val="134"/>
      </rPr>
      <t>计划内物品（办公用品）申购单</t>
    </r>
    <phoneticPr fontId="4" type="noConversion"/>
  </si>
  <si>
    <t>部门：</t>
    <phoneticPr fontId="4" type="noConversion"/>
  </si>
  <si>
    <t>日期：</t>
    <phoneticPr fontId="4" type="noConversion"/>
  </si>
  <si>
    <t>箱</t>
  </si>
  <si>
    <t>售后部</t>
    <phoneticPr fontId="1" type="noConversion"/>
  </si>
  <si>
    <t>保险</t>
    <phoneticPr fontId="2" type="noConversion"/>
  </si>
  <si>
    <t>合计:</t>
    <phoneticPr fontId="2" type="noConversion"/>
  </si>
  <si>
    <t>晨光签字笔芯(0.7粗</t>
  </si>
  <si>
    <t>38cm手提黑垃圾袋(100只/捆</t>
  </si>
  <si>
    <t>80*100cm黑垃圾袋(50个/捆</t>
  </si>
  <si>
    <t>销售部</t>
    <phoneticPr fontId="2" type="noConversion"/>
  </si>
  <si>
    <t>酒店专用大盘纸(16盘/箱</t>
  </si>
  <si>
    <t>洁厕灵(3.8升/桶</t>
  </si>
  <si>
    <t>三联打印纸 (1200页/盒)</t>
  </si>
  <si>
    <t>得力圆珠笔6526</t>
  </si>
  <si>
    <t>邦迪创口贴(8片/袋</t>
  </si>
  <si>
    <t>线手套(12付/包</t>
  </si>
  <si>
    <t>洗手液(3.8升/桶</t>
  </si>
  <si>
    <t>蓝旗舰A4,70G复印纸(包</t>
  </si>
  <si>
    <t>包</t>
  </si>
  <si>
    <t>朝美活性碳口罩N95级</t>
  </si>
  <si>
    <t>装具</t>
    <phoneticPr fontId="2" type="noConversion"/>
  </si>
  <si>
    <t>大三孔文件夹 3-D</t>
  </si>
  <si>
    <t>市场</t>
    <phoneticPr fontId="2" type="noConversion"/>
  </si>
  <si>
    <t>晨光签字笔(0.7粗</t>
  </si>
  <si>
    <t>三联打印纸 (2等分）</t>
  </si>
  <si>
    <t>晨光按动签字笔(0.5</t>
  </si>
  <si>
    <t>南韩签字笔(0.5</t>
  </si>
  <si>
    <t>红蓝各1支黑8支</t>
    <phoneticPr fontId="2" type="noConversion"/>
  </si>
  <si>
    <t>宽透明胶带60/350(卷,5卷/筒</t>
  </si>
  <si>
    <t>销售</t>
    <phoneticPr fontId="2" type="noConversion"/>
  </si>
  <si>
    <t>售后</t>
    <phoneticPr fontId="2" type="noConversion"/>
  </si>
  <si>
    <t>后援</t>
    <phoneticPr fontId="2" type="noConversion"/>
  </si>
  <si>
    <t>保险</t>
    <phoneticPr fontId="2" type="noConversion"/>
  </si>
  <si>
    <t>客服</t>
    <phoneticPr fontId="2" type="noConversion"/>
  </si>
  <si>
    <t>卷</t>
  </si>
  <si>
    <t>得力彩色长尾夹19mm(40只/筒)小号</t>
  </si>
  <si>
    <t>筒</t>
  </si>
  <si>
    <t>得力50ml胶水(24瓶/盒</t>
  </si>
  <si>
    <t>A4拉边袋(12个/包</t>
  </si>
  <si>
    <t>个</t>
  </si>
  <si>
    <t>订书钉</t>
  </si>
  <si>
    <t>南孚5号电池(40节/盒</t>
  </si>
  <si>
    <t>节</t>
  </si>
  <si>
    <t>晨光修正液</t>
  </si>
  <si>
    <t>楚丰A5,60页软皮本.</t>
  </si>
  <si>
    <t>檀香</t>
  </si>
  <si>
    <t>得力计算器 1601</t>
  </si>
  <si>
    <t>胶皮手套(厚,12付/包</t>
  </si>
  <si>
    <t>双面胶4cm(6卷/筒</t>
  </si>
  <si>
    <t>11孔文件保护袋(包</t>
  </si>
  <si>
    <t>晨光按动签字笔芯(0.5</t>
  </si>
  <si>
    <t>宝克白板笔 .</t>
  </si>
  <si>
    <t>曲别针</t>
  </si>
  <si>
    <t>卡灵通CT857计算器(中号</t>
  </si>
  <si>
    <t>得力快干印台(圆形透明</t>
  </si>
  <si>
    <t>华杰三层文件盘(横)</t>
  </si>
  <si>
    <t>华杰四格文件夹(竖)</t>
  </si>
  <si>
    <t>牵尘液(3.8升/桶</t>
  </si>
  <si>
    <t>洗衣粉508G(12袋/包</t>
  </si>
  <si>
    <t>宽透明胶带48/100(卷,6卷/筒</t>
  </si>
  <si>
    <t>大墩布(棉线</t>
  </si>
  <si>
    <t>成文厚无碳收据(三联</t>
  </si>
  <si>
    <t>普通口曲纸(约9张/袋</t>
  </si>
  <si>
    <t>可得优订书机(小</t>
  </si>
  <si>
    <t>胶皮水管10米</t>
  </si>
  <si>
    <t>塑料扫帚簸箕</t>
  </si>
  <si>
    <t>牛皮纸档案袋(25个/捆</t>
  </si>
  <si>
    <t>把</t>
  </si>
  <si>
    <t>本</t>
  </si>
  <si>
    <t>条</t>
  </si>
  <si>
    <t>套</t>
  </si>
  <si>
    <t>瓶</t>
  </si>
  <si>
    <t>次时代9V充电池200MA</t>
  </si>
  <si>
    <t>9.11日已送</t>
    <phoneticPr fontId="1" type="noConversion"/>
  </si>
  <si>
    <t>9.17日已送</t>
    <phoneticPr fontId="1" type="noConversion"/>
  </si>
  <si>
    <t>真彩12色水彩笔</t>
  </si>
  <si>
    <t>9.28日已送</t>
    <phoneticPr fontId="1" type="noConversion"/>
  </si>
  <si>
    <t>派乐荧光笔 .粉</t>
    <phoneticPr fontId="2" type="noConversion"/>
  </si>
  <si>
    <t>合计:</t>
    <phoneticPr fontId="2" type="noConversion"/>
  </si>
  <si>
    <t>包</t>
    <phoneticPr fontId="2" type="noConversion"/>
  </si>
  <si>
    <t>行政</t>
    <phoneticPr fontId="2" type="noConversion"/>
  </si>
  <si>
    <t>A5拉边袋(小,12个/包</t>
  </si>
  <si>
    <t xml:space="preserve">三联打印纸 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</si>
</sst>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m&quot;月&quot;d&quot;日&quot;;@"/>
    <numFmt numFmtId="178" formatCode="0.00_);\(0.00\)"/>
  </numFmts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u/>
      <sz val="11"/>
      <name val="宋体"/>
      <family val="3"/>
      <charset val="134"/>
    </font>
    <font>
      <sz val="11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76" fontId="7" fillId="2" borderId="0" xfId="0" applyNumberFormat="1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78" fontId="7" fillId="2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176" fontId="6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176" fontId="7" fillId="2" borderId="2" xfId="0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7" fontId="7" fillId="2" borderId="0" xfId="0" applyNumberFormat="1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76" fontId="7" fillId="2" borderId="0" xfId="0" applyNumberFormat="1" applyFont="1" applyFill="1" applyAlignment="1">
      <alignment horizontal="right" vertical="center"/>
    </xf>
    <xf numFmtId="0" fontId="0" fillId="0" borderId="1" xfId="0" applyBorder="1">
      <alignment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176" fontId="6" fillId="2" borderId="0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6" fontId="7" fillId="2" borderId="2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176" fontId="5" fillId="2" borderId="1" xfId="1" applyNumberFormat="1" applyFont="1" applyFill="1" applyBorder="1" applyAlignment="1">
      <alignment horizontal="right"/>
    </xf>
    <xf numFmtId="176" fontId="7" fillId="2" borderId="6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176" fontId="5" fillId="2" borderId="3" xfId="0" applyNumberFormat="1" applyFont="1" applyFill="1" applyBorder="1" applyAlignment="1">
      <alignment horizontal="center" vertical="center"/>
    </xf>
    <xf numFmtId="0" fontId="9" fillId="0" borderId="1" xfId="2" applyFont="1" applyBorder="1">
      <alignment vertical="center"/>
    </xf>
  </cellXfs>
  <cellStyles count="3">
    <cellStyle name="常规" xfId="0" builtinId="0"/>
    <cellStyle name="常规 2 2" xfId="1"/>
    <cellStyle name="常规_Report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P95"/>
  <sheetViews>
    <sheetView tabSelected="1" workbookViewId="0">
      <selection activeCell="D85" sqref="D85"/>
    </sheetView>
  </sheetViews>
  <sheetFormatPr defaultRowHeight="13.5"/>
  <cols>
    <col min="1" max="1" width="7.125" style="3" bestFit="1" customWidth="1"/>
    <col min="2" max="2" width="4.75" style="3" customWidth="1"/>
    <col min="3" max="3" width="30.75" style="23" customWidth="1"/>
    <col min="4" max="4" width="5.75" style="3" bestFit="1" customWidth="1"/>
    <col min="5" max="5" width="7.125" style="3" bestFit="1" customWidth="1"/>
    <col min="6" max="8" width="10" style="25" customWidth="1"/>
    <col min="9" max="9" width="12" style="3" customWidth="1"/>
    <col min="10" max="10" width="9.5" style="3" bestFit="1" customWidth="1"/>
    <col min="11" max="11" width="10.5" style="3" bestFit="1" customWidth="1"/>
    <col min="12" max="12" width="11.5" style="17" customWidth="1"/>
    <col min="13" max="14" width="9" style="3"/>
    <col min="15" max="15" width="9.5" style="3" bestFit="1" customWidth="1"/>
    <col min="16" max="16384" width="9" style="3"/>
  </cols>
  <sheetData>
    <row r="1" spans="1:16" s="8" customFormat="1" ht="17.25" customHeight="1">
      <c r="A1" s="40" t="s">
        <v>14</v>
      </c>
      <c r="B1" s="40"/>
      <c r="C1" s="40"/>
      <c r="D1" s="40"/>
      <c r="E1" s="40"/>
      <c r="F1" s="40"/>
      <c r="G1" s="40"/>
      <c r="H1" s="40"/>
      <c r="I1" s="40"/>
      <c r="J1" s="7"/>
      <c r="K1" s="7"/>
      <c r="L1" s="7"/>
      <c r="M1" s="7"/>
      <c r="N1" s="7"/>
      <c r="O1" s="7"/>
      <c r="P1" s="7"/>
    </row>
    <row r="2" spans="1:16" s="8" customFormat="1" ht="1.5" hidden="1" customHeight="1">
      <c r="A2" s="6"/>
      <c r="B2" s="6"/>
      <c r="C2" s="20"/>
      <c r="D2" s="19"/>
      <c r="E2" s="9"/>
      <c r="F2" s="29"/>
      <c r="G2" s="29"/>
      <c r="H2" s="29"/>
      <c r="I2" s="10"/>
      <c r="J2" s="7"/>
      <c r="K2" s="7"/>
      <c r="L2" s="7"/>
      <c r="M2" s="7"/>
      <c r="N2" s="7"/>
      <c r="O2" s="7"/>
      <c r="P2" s="7"/>
    </row>
    <row r="3" spans="1:16" s="8" customFormat="1" ht="9.75" customHeight="1">
      <c r="A3" s="4"/>
      <c r="B3" s="4"/>
      <c r="C3" s="21" t="s">
        <v>15</v>
      </c>
      <c r="D3" s="4"/>
      <c r="E3" s="11" t="s">
        <v>16</v>
      </c>
      <c r="F3" s="30">
        <v>2015.1</v>
      </c>
      <c r="G3" s="30"/>
      <c r="H3" s="31" t="s">
        <v>20</v>
      </c>
      <c r="I3" s="12">
        <f>SUM(G5:G75)</f>
        <v>3561.54</v>
      </c>
      <c r="J3" s="7"/>
      <c r="K3" s="7"/>
      <c r="L3" s="7"/>
      <c r="M3" s="7"/>
      <c r="N3" s="7"/>
      <c r="O3" s="7"/>
      <c r="P3" s="7"/>
    </row>
    <row r="4" spans="1:16">
      <c r="A4" s="1" t="s">
        <v>0</v>
      </c>
      <c r="B4" s="1"/>
      <c r="C4" s="22" t="s">
        <v>1</v>
      </c>
      <c r="D4" s="2" t="s">
        <v>2</v>
      </c>
      <c r="E4" s="1" t="s">
        <v>3</v>
      </c>
      <c r="F4" s="32" t="s">
        <v>4</v>
      </c>
      <c r="G4" s="32" t="s">
        <v>5</v>
      </c>
      <c r="H4" s="32" t="s">
        <v>6</v>
      </c>
      <c r="I4" s="1" t="s">
        <v>7</v>
      </c>
      <c r="J4" s="13"/>
      <c r="K4" s="13"/>
      <c r="L4" s="13"/>
      <c r="M4" s="13"/>
      <c r="N4" s="13"/>
      <c r="O4" s="13"/>
      <c r="P4" s="13"/>
    </row>
    <row r="5" spans="1:16" hidden="1">
      <c r="A5" s="41" t="s">
        <v>24</v>
      </c>
      <c r="B5" s="18">
        <v>1</v>
      </c>
      <c r="C5" s="26" t="s">
        <v>32</v>
      </c>
      <c r="D5" s="15" t="s">
        <v>33</v>
      </c>
      <c r="E5" s="15">
        <v>8</v>
      </c>
      <c r="F5" s="33">
        <v>18.899999999999999</v>
      </c>
      <c r="G5" s="34">
        <f>E5*F5</f>
        <v>151.19999999999999</v>
      </c>
      <c r="H5" s="42">
        <f>SUM(G5:G25)</f>
        <v>727.9699999999998</v>
      </c>
      <c r="I5" s="18"/>
      <c r="J5" s="13"/>
      <c r="K5" s="13"/>
      <c r="L5" s="13"/>
      <c r="M5" s="13"/>
      <c r="N5" s="13"/>
      <c r="O5" s="13"/>
      <c r="P5" s="13"/>
    </row>
    <row r="6" spans="1:16" hidden="1">
      <c r="A6" s="41"/>
      <c r="B6" s="18">
        <v>2</v>
      </c>
      <c r="C6" s="26" t="s">
        <v>40</v>
      </c>
      <c r="D6" s="15" t="s">
        <v>8</v>
      </c>
      <c r="E6" s="15">
        <v>12</v>
      </c>
      <c r="F6" s="33">
        <v>1.44</v>
      </c>
      <c r="G6" s="34">
        <f t="shared" ref="G6:G73" si="0">E6*F6</f>
        <v>17.28</v>
      </c>
      <c r="H6" s="42"/>
      <c r="I6" s="18"/>
      <c r="J6" s="13"/>
      <c r="K6" s="13"/>
      <c r="L6" s="13"/>
      <c r="M6" s="13"/>
      <c r="N6" s="13"/>
      <c r="O6" s="13"/>
      <c r="P6" s="13"/>
    </row>
    <row r="7" spans="1:16" hidden="1">
      <c r="A7" s="41"/>
      <c r="B7" s="18">
        <v>3</v>
      </c>
      <c r="C7" s="26" t="s">
        <v>65</v>
      </c>
      <c r="D7" s="15" t="s">
        <v>8</v>
      </c>
      <c r="E7" s="15">
        <v>20</v>
      </c>
      <c r="F7" s="33">
        <v>0.49</v>
      </c>
      <c r="G7" s="34">
        <f t="shared" si="0"/>
        <v>9.8000000000000007</v>
      </c>
      <c r="H7" s="42"/>
      <c r="I7" s="18"/>
      <c r="J7" s="13"/>
      <c r="K7" s="13"/>
      <c r="L7" s="5"/>
    </row>
    <row r="8" spans="1:16" hidden="1">
      <c r="A8" s="41"/>
      <c r="B8" s="18">
        <v>4</v>
      </c>
      <c r="C8" s="26" t="s">
        <v>64</v>
      </c>
      <c r="D8" s="15" t="s">
        <v>33</v>
      </c>
      <c r="E8" s="15">
        <v>5</v>
      </c>
      <c r="F8" s="33">
        <v>18.899999999999999</v>
      </c>
      <c r="G8" s="34">
        <f t="shared" si="0"/>
        <v>94.5</v>
      </c>
      <c r="H8" s="42"/>
      <c r="I8" s="18"/>
      <c r="J8" s="13"/>
      <c r="L8" s="3"/>
    </row>
    <row r="9" spans="1:16" hidden="1">
      <c r="A9" s="41"/>
      <c r="B9" s="18">
        <v>5</v>
      </c>
      <c r="C9" s="26" t="s">
        <v>36</v>
      </c>
      <c r="D9" s="15" t="s">
        <v>54</v>
      </c>
      <c r="E9" s="15">
        <v>8</v>
      </c>
      <c r="F9" s="33">
        <v>5.22</v>
      </c>
      <c r="G9" s="34">
        <f t="shared" si="0"/>
        <v>41.76</v>
      </c>
      <c r="H9" s="42"/>
      <c r="I9" s="18"/>
      <c r="J9" s="13"/>
      <c r="L9" s="5"/>
    </row>
    <row r="10" spans="1:16" hidden="1">
      <c r="A10" s="41"/>
      <c r="B10" s="18">
        <v>6</v>
      </c>
      <c r="C10" s="26" t="s">
        <v>66</v>
      </c>
      <c r="D10" s="15" t="s">
        <v>8</v>
      </c>
      <c r="E10" s="15">
        <v>3</v>
      </c>
      <c r="F10" s="33">
        <v>1.8</v>
      </c>
      <c r="G10" s="34">
        <f t="shared" si="0"/>
        <v>5.4</v>
      </c>
      <c r="H10" s="42"/>
      <c r="I10" s="18" t="s">
        <v>42</v>
      </c>
      <c r="J10" s="13"/>
      <c r="L10" s="3"/>
    </row>
    <row r="11" spans="1:16" hidden="1">
      <c r="A11" s="41"/>
      <c r="B11" s="18">
        <v>7</v>
      </c>
      <c r="C11" s="26" t="s">
        <v>67</v>
      </c>
      <c r="D11" s="15" t="s">
        <v>9</v>
      </c>
      <c r="E11" s="15">
        <v>5</v>
      </c>
      <c r="F11" s="33">
        <v>0.7</v>
      </c>
      <c r="G11" s="34">
        <f t="shared" si="0"/>
        <v>3.5</v>
      </c>
      <c r="H11" s="42"/>
      <c r="I11" s="18"/>
      <c r="J11" s="13"/>
      <c r="L11" s="5"/>
    </row>
    <row r="12" spans="1:16" hidden="1">
      <c r="A12" s="41"/>
      <c r="B12" s="18">
        <v>8</v>
      </c>
      <c r="C12" s="26" t="s">
        <v>68</v>
      </c>
      <c r="D12" s="15" t="s">
        <v>54</v>
      </c>
      <c r="E12" s="15">
        <v>1</v>
      </c>
      <c r="F12" s="33">
        <v>38</v>
      </c>
      <c r="G12" s="34">
        <f t="shared" si="0"/>
        <v>38</v>
      </c>
      <c r="H12" s="42"/>
      <c r="I12" s="18"/>
      <c r="J12" s="13"/>
      <c r="L12" s="5"/>
    </row>
    <row r="13" spans="1:16" hidden="1">
      <c r="A13" s="41"/>
      <c r="B13" s="18">
        <v>9</v>
      </c>
      <c r="C13" s="26" t="s">
        <v>69</v>
      </c>
      <c r="D13" s="15" t="s">
        <v>54</v>
      </c>
      <c r="E13" s="15">
        <v>2</v>
      </c>
      <c r="F13" s="33">
        <v>3.6</v>
      </c>
      <c r="G13" s="34">
        <f t="shared" si="0"/>
        <v>7.2</v>
      </c>
      <c r="H13" s="42"/>
      <c r="I13" s="18"/>
      <c r="J13" s="13"/>
      <c r="L13" s="5"/>
    </row>
    <row r="14" spans="1:16" hidden="1">
      <c r="A14" s="41"/>
      <c r="B14" s="18">
        <v>10</v>
      </c>
      <c r="C14" s="26" t="s">
        <v>70</v>
      </c>
      <c r="D14" s="15" t="s">
        <v>54</v>
      </c>
      <c r="E14" s="15">
        <v>1</v>
      </c>
      <c r="F14" s="33">
        <v>14.5</v>
      </c>
      <c r="G14" s="34">
        <f t="shared" si="0"/>
        <v>14.5</v>
      </c>
      <c r="H14" s="42"/>
      <c r="I14" s="18"/>
      <c r="J14" s="13"/>
      <c r="L14" s="5"/>
    </row>
    <row r="15" spans="1:16" hidden="1">
      <c r="A15" s="41"/>
      <c r="B15" s="18">
        <v>11</v>
      </c>
      <c r="C15" s="26" t="s">
        <v>71</v>
      </c>
      <c r="D15" s="15" t="s">
        <v>54</v>
      </c>
      <c r="E15" s="15">
        <v>1</v>
      </c>
      <c r="F15" s="33">
        <v>14</v>
      </c>
      <c r="G15" s="34">
        <f t="shared" si="0"/>
        <v>14</v>
      </c>
      <c r="H15" s="42"/>
      <c r="I15" s="18"/>
      <c r="J15" s="13"/>
      <c r="L15" s="5"/>
    </row>
    <row r="16" spans="1:16" hidden="1">
      <c r="A16" s="41"/>
      <c r="B16" s="18">
        <v>12</v>
      </c>
      <c r="C16" s="26" t="s">
        <v>55</v>
      </c>
      <c r="D16" s="15" t="s">
        <v>9</v>
      </c>
      <c r="E16" s="15">
        <v>5</v>
      </c>
      <c r="F16" s="33">
        <v>0.63</v>
      </c>
      <c r="G16" s="34">
        <f t="shared" si="0"/>
        <v>3.15</v>
      </c>
      <c r="H16" s="42"/>
      <c r="I16" s="18"/>
      <c r="J16" s="13"/>
      <c r="L16" s="5"/>
    </row>
    <row r="17" spans="1:16" hidden="1">
      <c r="A17" s="41"/>
      <c r="B17" s="18">
        <v>13</v>
      </c>
      <c r="C17" s="26" t="s">
        <v>25</v>
      </c>
      <c r="D17" s="15" t="s">
        <v>17</v>
      </c>
      <c r="E17" s="15">
        <v>1</v>
      </c>
      <c r="F17" s="33">
        <v>183.68</v>
      </c>
      <c r="G17" s="34">
        <f t="shared" si="0"/>
        <v>183.68</v>
      </c>
      <c r="H17" s="42"/>
      <c r="I17" s="14"/>
      <c r="J17" s="13"/>
      <c r="L17" s="3"/>
    </row>
    <row r="18" spans="1:16" hidden="1">
      <c r="A18" s="41"/>
      <c r="B18" s="18">
        <v>14</v>
      </c>
      <c r="C18" s="26" t="s">
        <v>31</v>
      </c>
      <c r="D18" s="15" t="s">
        <v>13</v>
      </c>
      <c r="E18" s="15">
        <v>1</v>
      </c>
      <c r="F18" s="33">
        <v>23.4</v>
      </c>
      <c r="G18" s="34">
        <f t="shared" si="0"/>
        <v>23.4</v>
      </c>
      <c r="H18" s="42"/>
      <c r="I18" s="14"/>
      <c r="J18" s="13"/>
      <c r="L18" s="3"/>
      <c r="N18" s="3" t="s">
        <v>44</v>
      </c>
      <c r="O18" s="5">
        <f>H5+H59</f>
        <v>749.19999999999982</v>
      </c>
    </row>
    <row r="19" spans="1:16" ht="12.75" hidden="1" customHeight="1">
      <c r="A19" s="41"/>
      <c r="B19" s="18">
        <v>15</v>
      </c>
      <c r="C19" s="26" t="s">
        <v>26</v>
      </c>
      <c r="D19" s="15" t="s">
        <v>13</v>
      </c>
      <c r="E19" s="15">
        <v>1</v>
      </c>
      <c r="F19" s="33">
        <v>23.4</v>
      </c>
      <c r="G19" s="34">
        <f t="shared" si="0"/>
        <v>23.4</v>
      </c>
      <c r="H19" s="42"/>
      <c r="I19" s="14"/>
      <c r="J19" s="13"/>
      <c r="L19" s="3"/>
    </row>
    <row r="20" spans="1:16" hidden="1">
      <c r="A20" s="41"/>
      <c r="B20" s="18">
        <v>16</v>
      </c>
      <c r="C20" s="26" t="s">
        <v>22</v>
      </c>
      <c r="D20" s="15" t="s">
        <v>12</v>
      </c>
      <c r="E20" s="15">
        <v>2</v>
      </c>
      <c r="F20" s="33">
        <v>8.5500000000000007</v>
      </c>
      <c r="G20" s="34">
        <f t="shared" si="0"/>
        <v>17.100000000000001</v>
      </c>
      <c r="H20" s="42"/>
      <c r="I20" s="14"/>
      <c r="J20" s="13"/>
      <c r="L20" s="3"/>
      <c r="N20" s="3" t="s">
        <v>45</v>
      </c>
      <c r="O20" s="5">
        <f>H26+H64</f>
        <v>2399.58</v>
      </c>
    </row>
    <row r="21" spans="1:16" hidden="1">
      <c r="A21" s="41"/>
      <c r="B21" s="18">
        <v>17</v>
      </c>
      <c r="C21" s="26" t="s">
        <v>23</v>
      </c>
      <c r="D21" s="15" t="s">
        <v>12</v>
      </c>
      <c r="E21" s="15">
        <v>1</v>
      </c>
      <c r="F21" s="33">
        <v>17.55</v>
      </c>
      <c r="G21" s="34">
        <f t="shared" si="0"/>
        <v>17.55</v>
      </c>
      <c r="H21" s="42"/>
      <c r="I21" s="14"/>
      <c r="J21" s="13"/>
      <c r="K21" s="13"/>
      <c r="L21" s="13"/>
      <c r="M21" s="13"/>
      <c r="N21" s="13"/>
    </row>
    <row r="22" spans="1:16" hidden="1">
      <c r="A22" s="41"/>
      <c r="B22" s="18">
        <v>18</v>
      </c>
      <c r="C22" s="26" t="s">
        <v>62</v>
      </c>
      <c r="D22" s="15" t="s">
        <v>11</v>
      </c>
      <c r="E22" s="15">
        <v>2</v>
      </c>
      <c r="F22" s="33">
        <v>4.05</v>
      </c>
      <c r="G22" s="34">
        <f t="shared" si="0"/>
        <v>8.1</v>
      </c>
      <c r="H22" s="42"/>
      <c r="I22" s="14"/>
      <c r="J22" s="13"/>
      <c r="K22" s="13"/>
      <c r="L22" s="13"/>
      <c r="M22" s="13"/>
      <c r="N22" s="13" t="s">
        <v>46</v>
      </c>
      <c r="O22" s="5" t="e">
        <f>#REF!+H56</f>
        <v>#REF!</v>
      </c>
    </row>
    <row r="23" spans="1:16" hidden="1">
      <c r="A23" s="41"/>
      <c r="B23" s="18">
        <v>19</v>
      </c>
      <c r="C23" s="26" t="s">
        <v>72</v>
      </c>
      <c r="D23" s="15" t="s">
        <v>13</v>
      </c>
      <c r="E23" s="15">
        <v>1</v>
      </c>
      <c r="F23" s="33">
        <v>40.5</v>
      </c>
      <c r="G23" s="34">
        <f t="shared" si="0"/>
        <v>40.5</v>
      </c>
      <c r="H23" s="42"/>
      <c r="I23" s="14"/>
      <c r="J23" s="13"/>
      <c r="K23" s="13"/>
      <c r="L23" s="13"/>
      <c r="M23" s="13"/>
      <c r="N23" s="13"/>
    </row>
    <row r="24" spans="1:16" hidden="1">
      <c r="A24" s="41"/>
      <c r="B24" s="24"/>
      <c r="C24" s="26" t="s">
        <v>92</v>
      </c>
      <c r="D24" s="28" t="s">
        <v>8</v>
      </c>
      <c r="E24" s="28">
        <v>1</v>
      </c>
      <c r="F24" s="33">
        <v>1.8</v>
      </c>
      <c r="G24" s="34">
        <v>1.8</v>
      </c>
      <c r="H24" s="42"/>
      <c r="I24" s="27"/>
      <c r="J24" s="13"/>
      <c r="K24" s="13"/>
      <c r="L24" s="13"/>
      <c r="M24" s="13"/>
      <c r="N24" s="13"/>
    </row>
    <row r="25" spans="1:16" hidden="1">
      <c r="A25" s="41"/>
      <c r="B25" s="18">
        <v>20</v>
      </c>
      <c r="C25" s="26" t="s">
        <v>73</v>
      </c>
      <c r="D25" s="15" t="s">
        <v>10</v>
      </c>
      <c r="E25" s="15">
        <v>3</v>
      </c>
      <c r="F25" s="33">
        <v>4.05</v>
      </c>
      <c r="G25" s="34">
        <f t="shared" si="0"/>
        <v>12.149999999999999</v>
      </c>
      <c r="H25" s="42"/>
      <c r="I25" s="14"/>
      <c r="J25" s="13"/>
      <c r="K25" s="13"/>
      <c r="L25" s="13"/>
      <c r="M25" s="13"/>
      <c r="N25" s="13" t="s">
        <v>47</v>
      </c>
      <c r="O25" s="13">
        <f>H70</f>
        <v>118.25999999999999</v>
      </c>
      <c r="P25" s="13"/>
    </row>
    <row r="26" spans="1:16" hidden="1">
      <c r="A26" s="41" t="s">
        <v>18</v>
      </c>
      <c r="B26" s="18">
        <v>21</v>
      </c>
      <c r="C26" s="26" t="s">
        <v>32</v>
      </c>
      <c r="D26" s="15" t="s">
        <v>33</v>
      </c>
      <c r="E26" s="15">
        <v>9</v>
      </c>
      <c r="F26" s="33">
        <v>18.899999999999999</v>
      </c>
      <c r="G26" s="34">
        <f t="shared" si="0"/>
        <v>170.1</v>
      </c>
      <c r="H26" s="42">
        <f>SUM(G26:G46)</f>
        <v>2219.58</v>
      </c>
      <c r="I26" s="14"/>
      <c r="J26" s="13"/>
      <c r="K26" s="13"/>
      <c r="L26" s="13"/>
      <c r="M26" s="13"/>
      <c r="N26" s="13"/>
      <c r="O26" s="13"/>
      <c r="P26" s="13"/>
    </row>
    <row r="27" spans="1:16" hidden="1">
      <c r="A27" s="41"/>
      <c r="B27" s="18">
        <v>22</v>
      </c>
      <c r="C27" s="26" t="s">
        <v>74</v>
      </c>
      <c r="D27" s="15" t="s">
        <v>49</v>
      </c>
      <c r="E27" s="15">
        <v>12</v>
      </c>
      <c r="F27" s="33">
        <v>2</v>
      </c>
      <c r="G27" s="34">
        <f t="shared" si="0"/>
        <v>24</v>
      </c>
      <c r="H27" s="42"/>
      <c r="I27" s="14"/>
      <c r="J27" s="13"/>
      <c r="K27" s="13"/>
      <c r="L27" s="13"/>
      <c r="M27" s="13"/>
      <c r="N27" s="13"/>
      <c r="O27" s="13"/>
      <c r="P27" s="13"/>
    </row>
    <row r="28" spans="1:16" hidden="1">
      <c r="A28" s="41"/>
      <c r="B28" s="18">
        <v>23</v>
      </c>
      <c r="C28" s="26" t="s">
        <v>27</v>
      </c>
      <c r="D28" s="15" t="s">
        <v>9</v>
      </c>
      <c r="E28" s="15">
        <v>12</v>
      </c>
      <c r="F28" s="33">
        <v>63</v>
      </c>
      <c r="G28" s="34">
        <f t="shared" si="0"/>
        <v>756</v>
      </c>
      <c r="H28" s="42"/>
      <c r="I28" s="14"/>
      <c r="J28" s="13"/>
      <c r="K28" s="13"/>
      <c r="L28" s="13"/>
      <c r="M28" s="13"/>
      <c r="N28" s="13"/>
      <c r="O28" s="13"/>
      <c r="P28" s="13"/>
    </row>
    <row r="29" spans="1:16" hidden="1">
      <c r="A29" s="41"/>
      <c r="B29" s="18">
        <v>24</v>
      </c>
      <c r="C29" s="26" t="s">
        <v>39</v>
      </c>
      <c r="D29" s="15" t="s">
        <v>9</v>
      </c>
      <c r="E29" s="15">
        <v>8</v>
      </c>
      <c r="F29" s="33">
        <v>63</v>
      </c>
      <c r="G29" s="34">
        <f t="shared" si="0"/>
        <v>504</v>
      </c>
      <c r="H29" s="42"/>
      <c r="I29" s="14"/>
      <c r="J29" s="13"/>
      <c r="K29" s="13"/>
      <c r="L29" s="13"/>
      <c r="M29" s="13"/>
      <c r="N29" s="13"/>
      <c r="O29" s="13"/>
      <c r="P29" s="13"/>
    </row>
    <row r="30" spans="1:16" hidden="1">
      <c r="A30" s="41"/>
      <c r="B30" s="18">
        <v>25</v>
      </c>
      <c r="C30" s="26" t="s">
        <v>38</v>
      </c>
      <c r="D30" s="15" t="s">
        <v>8</v>
      </c>
      <c r="E30" s="15">
        <v>20</v>
      </c>
      <c r="F30" s="33">
        <v>1.35</v>
      </c>
      <c r="G30" s="34">
        <f t="shared" si="0"/>
        <v>27</v>
      </c>
      <c r="H30" s="42"/>
      <c r="I30" s="14"/>
      <c r="J30" s="13"/>
      <c r="K30" s="13"/>
      <c r="L30" s="13"/>
      <c r="M30" s="13"/>
      <c r="N30" s="13"/>
      <c r="O30" s="13"/>
      <c r="P30" s="13"/>
    </row>
    <row r="31" spans="1:16" hidden="1">
      <c r="A31" s="41"/>
      <c r="B31" s="18">
        <v>26</v>
      </c>
      <c r="C31" s="26" t="s">
        <v>28</v>
      </c>
      <c r="D31" s="15" t="s">
        <v>8</v>
      </c>
      <c r="E31" s="15">
        <v>20</v>
      </c>
      <c r="F31" s="33">
        <v>0.36</v>
      </c>
      <c r="G31" s="34">
        <f t="shared" si="0"/>
        <v>7.1999999999999993</v>
      </c>
      <c r="H31" s="42"/>
      <c r="I31" s="14"/>
      <c r="J31" s="13"/>
      <c r="K31" s="13"/>
      <c r="L31" s="13"/>
      <c r="M31" s="13"/>
      <c r="N31" s="13"/>
      <c r="O31" s="13"/>
      <c r="P31" s="13"/>
    </row>
    <row r="32" spans="1:16" hidden="1">
      <c r="A32" s="41"/>
      <c r="B32" s="18">
        <v>27</v>
      </c>
      <c r="C32" s="26" t="s">
        <v>29</v>
      </c>
      <c r="D32" s="15" t="s">
        <v>10</v>
      </c>
      <c r="E32" s="15">
        <v>10</v>
      </c>
      <c r="F32" s="33">
        <v>2.0299999999999998</v>
      </c>
      <c r="G32" s="34">
        <f t="shared" si="0"/>
        <v>20.299999999999997</v>
      </c>
      <c r="H32" s="42"/>
      <c r="I32" s="14"/>
      <c r="J32" s="13"/>
      <c r="K32" s="13"/>
      <c r="L32" s="13"/>
      <c r="M32" s="13"/>
      <c r="N32" s="13"/>
      <c r="O32" s="13"/>
      <c r="P32" s="13"/>
    </row>
    <row r="33" spans="1:16" hidden="1">
      <c r="A33" s="41"/>
      <c r="B33" s="18">
        <v>28</v>
      </c>
      <c r="C33" s="26" t="s">
        <v>25</v>
      </c>
      <c r="D33" s="15" t="s">
        <v>17</v>
      </c>
      <c r="E33" s="15">
        <v>1</v>
      </c>
      <c r="F33" s="33">
        <v>183.68</v>
      </c>
      <c r="G33" s="34">
        <f t="shared" si="0"/>
        <v>183.68</v>
      </c>
      <c r="H33" s="42"/>
      <c r="I33" s="14"/>
      <c r="J33" s="13"/>
      <c r="K33" s="13"/>
      <c r="L33" s="13"/>
      <c r="M33" s="13"/>
      <c r="N33" s="13"/>
      <c r="O33" s="13"/>
      <c r="P33" s="13"/>
    </row>
    <row r="34" spans="1:16" hidden="1">
      <c r="A34" s="41"/>
      <c r="B34" s="18">
        <v>29</v>
      </c>
      <c r="C34" s="26" t="s">
        <v>30</v>
      </c>
      <c r="D34" s="15" t="s">
        <v>11</v>
      </c>
      <c r="E34" s="15">
        <v>70</v>
      </c>
      <c r="F34" s="33">
        <v>1.08</v>
      </c>
      <c r="G34" s="34">
        <f t="shared" si="0"/>
        <v>75.600000000000009</v>
      </c>
      <c r="H34" s="42"/>
      <c r="I34" s="14"/>
      <c r="J34" s="13"/>
      <c r="K34" s="13"/>
      <c r="L34" s="13"/>
      <c r="M34" s="13"/>
      <c r="N34" s="13"/>
      <c r="O34" s="13"/>
      <c r="P34" s="13"/>
    </row>
    <row r="35" spans="1:16" hidden="1">
      <c r="A35" s="41"/>
      <c r="B35" s="18">
        <v>30</v>
      </c>
      <c r="C35" s="26" t="s">
        <v>73</v>
      </c>
      <c r="D35" s="15" t="s">
        <v>10</v>
      </c>
      <c r="E35" s="15">
        <v>33</v>
      </c>
      <c r="F35" s="33">
        <v>4.05</v>
      </c>
      <c r="G35" s="34">
        <f t="shared" si="0"/>
        <v>133.65</v>
      </c>
      <c r="H35" s="42"/>
      <c r="I35" s="14"/>
      <c r="J35" s="13"/>
      <c r="K35" s="13"/>
      <c r="L35" s="13"/>
      <c r="M35" s="13"/>
      <c r="N35" s="13"/>
      <c r="O35" s="13"/>
      <c r="P35" s="13"/>
    </row>
    <row r="36" spans="1:16" hidden="1">
      <c r="A36" s="41"/>
      <c r="B36" s="18">
        <v>31</v>
      </c>
      <c r="C36" s="26" t="s">
        <v>60</v>
      </c>
      <c r="D36" s="15" t="s">
        <v>9</v>
      </c>
      <c r="E36" s="15">
        <v>10</v>
      </c>
      <c r="F36" s="33">
        <v>5.5</v>
      </c>
      <c r="G36" s="34">
        <f t="shared" si="0"/>
        <v>55</v>
      </c>
      <c r="H36" s="42"/>
      <c r="I36" s="14"/>
      <c r="J36" s="13"/>
      <c r="K36" s="13"/>
      <c r="L36" s="13"/>
      <c r="M36" s="13"/>
      <c r="N36" s="13"/>
      <c r="O36" s="13"/>
      <c r="P36" s="13"/>
    </row>
    <row r="37" spans="1:16" hidden="1">
      <c r="A37" s="41"/>
      <c r="B37" s="18">
        <v>32</v>
      </c>
      <c r="C37" s="26" t="s">
        <v>61</v>
      </c>
      <c r="D37" s="15" t="s">
        <v>54</v>
      </c>
      <c r="E37" s="15">
        <v>1</v>
      </c>
      <c r="F37" s="33">
        <v>31.5</v>
      </c>
      <c r="G37" s="34">
        <f t="shared" si="0"/>
        <v>31.5</v>
      </c>
      <c r="H37" s="42"/>
      <c r="I37" s="14"/>
      <c r="J37" s="13"/>
      <c r="K37" s="13"/>
      <c r="L37" s="13"/>
      <c r="M37" s="13"/>
      <c r="N37" s="13"/>
      <c r="O37" s="13"/>
      <c r="P37" s="13"/>
    </row>
    <row r="38" spans="1:16" hidden="1">
      <c r="A38" s="41"/>
      <c r="B38" s="18">
        <v>33</v>
      </c>
      <c r="C38" s="26" t="s">
        <v>40</v>
      </c>
      <c r="D38" s="15" t="s">
        <v>8</v>
      </c>
      <c r="E38" s="15">
        <v>10</v>
      </c>
      <c r="F38" s="33">
        <v>1.44</v>
      </c>
      <c r="G38" s="34">
        <f t="shared" si="0"/>
        <v>14.399999999999999</v>
      </c>
      <c r="H38" s="42"/>
      <c r="I38" s="14"/>
      <c r="J38" s="13"/>
      <c r="K38" s="13"/>
      <c r="L38" s="13"/>
      <c r="M38" s="13"/>
      <c r="N38" s="13"/>
      <c r="O38" s="13"/>
      <c r="P38" s="13"/>
    </row>
    <row r="39" spans="1:16" hidden="1">
      <c r="A39" s="41"/>
      <c r="B39" s="18">
        <v>34</v>
      </c>
      <c r="C39" s="26" t="s">
        <v>23</v>
      </c>
      <c r="D39" s="15" t="s">
        <v>12</v>
      </c>
      <c r="E39" s="15">
        <v>1</v>
      </c>
      <c r="F39" s="33">
        <v>17.55</v>
      </c>
      <c r="G39" s="34">
        <f t="shared" si="0"/>
        <v>17.55</v>
      </c>
      <c r="H39" s="42"/>
      <c r="I39" s="14"/>
      <c r="J39" s="13"/>
      <c r="K39" s="13"/>
      <c r="L39" s="13"/>
      <c r="M39" s="13"/>
      <c r="N39" s="13"/>
      <c r="O39" s="13"/>
      <c r="P39" s="13"/>
    </row>
    <row r="40" spans="1:16" hidden="1">
      <c r="A40" s="41"/>
      <c r="B40" s="18">
        <v>35</v>
      </c>
      <c r="C40" s="26" t="s">
        <v>22</v>
      </c>
      <c r="D40" s="15" t="s">
        <v>12</v>
      </c>
      <c r="E40" s="15">
        <v>2</v>
      </c>
      <c r="F40" s="33">
        <v>8.5500000000000007</v>
      </c>
      <c r="G40" s="34">
        <f t="shared" si="0"/>
        <v>17.100000000000001</v>
      </c>
      <c r="H40" s="42"/>
      <c r="I40" s="14"/>
      <c r="J40" s="13"/>
      <c r="K40" s="13"/>
      <c r="L40" s="13"/>
      <c r="M40" s="13"/>
      <c r="N40" s="13"/>
      <c r="O40" s="13"/>
      <c r="P40" s="13"/>
    </row>
    <row r="41" spans="1:16" hidden="1">
      <c r="A41" s="41"/>
      <c r="B41" s="18">
        <v>36</v>
      </c>
      <c r="C41" s="26" t="s">
        <v>26</v>
      </c>
      <c r="D41" s="15" t="s">
        <v>13</v>
      </c>
      <c r="E41" s="15">
        <v>2</v>
      </c>
      <c r="F41" s="33">
        <v>23.4</v>
      </c>
      <c r="G41" s="34">
        <f t="shared" si="0"/>
        <v>46.8</v>
      </c>
      <c r="H41" s="42"/>
      <c r="I41" s="14"/>
      <c r="J41" s="13"/>
      <c r="K41" s="13"/>
      <c r="L41" s="13"/>
      <c r="M41" s="13"/>
      <c r="N41" s="13"/>
      <c r="O41" s="13"/>
      <c r="P41" s="13"/>
    </row>
    <row r="42" spans="1:16" hidden="1">
      <c r="A42" s="41"/>
      <c r="B42" s="18">
        <v>37</v>
      </c>
      <c r="C42" s="26" t="s">
        <v>31</v>
      </c>
      <c r="D42" s="15" t="s">
        <v>13</v>
      </c>
      <c r="E42" s="15">
        <v>2</v>
      </c>
      <c r="F42" s="33">
        <v>23.4</v>
      </c>
      <c r="G42" s="34">
        <f t="shared" si="0"/>
        <v>46.8</v>
      </c>
      <c r="H42" s="42"/>
      <c r="I42" s="14"/>
      <c r="J42" s="13"/>
      <c r="K42" s="13"/>
      <c r="L42" s="13"/>
      <c r="M42" s="13"/>
      <c r="N42" s="13"/>
      <c r="O42" s="13"/>
      <c r="P42" s="13"/>
    </row>
    <row r="43" spans="1:16" hidden="1">
      <c r="A43" s="41"/>
      <c r="B43" s="18">
        <v>38</v>
      </c>
      <c r="C43" s="26" t="s">
        <v>62</v>
      </c>
      <c r="D43" s="15" t="s">
        <v>11</v>
      </c>
      <c r="E43" s="15">
        <v>2</v>
      </c>
      <c r="F43" s="33">
        <v>4.05</v>
      </c>
      <c r="G43" s="34">
        <f t="shared" si="0"/>
        <v>8.1</v>
      </c>
      <c r="H43" s="42"/>
      <c r="I43" s="14"/>
      <c r="J43" s="13"/>
      <c r="K43" s="13"/>
      <c r="L43" s="13"/>
      <c r="M43" s="13"/>
      <c r="N43" s="13"/>
      <c r="O43" s="13"/>
      <c r="P43" s="13"/>
    </row>
    <row r="44" spans="1:16" hidden="1">
      <c r="A44" s="41"/>
      <c r="B44" s="24"/>
      <c r="C44" s="26" t="s">
        <v>87</v>
      </c>
      <c r="D44" s="28" t="s">
        <v>57</v>
      </c>
      <c r="E44" s="28">
        <v>2</v>
      </c>
      <c r="F44" s="33">
        <v>35</v>
      </c>
      <c r="G44" s="34">
        <v>70</v>
      </c>
      <c r="H44" s="42"/>
      <c r="I44" s="27"/>
      <c r="J44" s="13"/>
      <c r="K44" s="13"/>
      <c r="L44" s="13"/>
      <c r="M44" s="13"/>
      <c r="N44" s="13"/>
      <c r="O44" s="13"/>
      <c r="P44" s="13"/>
    </row>
    <row r="45" spans="1:16" hidden="1">
      <c r="A45" s="41"/>
      <c r="B45" s="18">
        <v>39</v>
      </c>
      <c r="C45" s="26" t="s">
        <v>63</v>
      </c>
      <c r="D45" s="15" t="s">
        <v>49</v>
      </c>
      <c r="E45" s="15">
        <v>2</v>
      </c>
      <c r="F45" s="33">
        <v>1.8</v>
      </c>
      <c r="G45" s="34">
        <f t="shared" si="0"/>
        <v>3.6</v>
      </c>
      <c r="H45" s="42"/>
      <c r="I45" s="14"/>
      <c r="J45" s="13"/>
      <c r="K45" s="13"/>
      <c r="L45" s="13"/>
      <c r="M45" s="13"/>
      <c r="N45" s="13"/>
      <c r="O45" s="13"/>
      <c r="P45" s="13"/>
    </row>
    <row r="46" spans="1:16" hidden="1">
      <c r="A46" s="41"/>
      <c r="B46" s="18">
        <v>40</v>
      </c>
      <c r="C46" s="26" t="s">
        <v>75</v>
      </c>
      <c r="D46" s="15" t="s">
        <v>82</v>
      </c>
      <c r="E46" s="15">
        <v>1</v>
      </c>
      <c r="F46" s="33">
        <v>7.2</v>
      </c>
      <c r="G46" s="34">
        <f t="shared" si="0"/>
        <v>7.2</v>
      </c>
      <c r="H46" s="42"/>
      <c r="I46" s="14"/>
      <c r="J46" s="13"/>
      <c r="K46" s="13"/>
      <c r="L46" s="13"/>
      <c r="M46" s="13"/>
      <c r="N46" s="13"/>
      <c r="O46" s="13"/>
      <c r="P46" s="13"/>
    </row>
    <row r="47" spans="1:16" hidden="1">
      <c r="A47" s="41"/>
      <c r="B47" s="18">
        <v>42</v>
      </c>
      <c r="C47" s="26" t="s">
        <v>28</v>
      </c>
      <c r="D47" s="15" t="s">
        <v>8</v>
      </c>
      <c r="E47" s="15">
        <v>1</v>
      </c>
      <c r="F47" s="33">
        <v>0.36</v>
      </c>
      <c r="G47" s="34">
        <f t="shared" si="0"/>
        <v>0.36</v>
      </c>
      <c r="H47" s="42"/>
      <c r="I47" s="14"/>
      <c r="J47" s="13"/>
      <c r="K47" s="13"/>
      <c r="L47" s="13"/>
      <c r="M47" s="13"/>
      <c r="N47" s="13"/>
      <c r="O47" s="13"/>
      <c r="P47" s="13"/>
    </row>
    <row r="48" spans="1:16" hidden="1">
      <c r="A48" s="41"/>
      <c r="B48" s="18">
        <v>43</v>
      </c>
      <c r="C48" s="26" t="s">
        <v>56</v>
      </c>
      <c r="D48" s="15" t="s">
        <v>57</v>
      </c>
      <c r="E48" s="15">
        <v>4</v>
      </c>
      <c r="F48" s="33">
        <v>1.49</v>
      </c>
      <c r="G48" s="34">
        <f t="shared" si="0"/>
        <v>5.96</v>
      </c>
      <c r="H48" s="42"/>
      <c r="I48" s="14"/>
      <c r="J48" s="13"/>
      <c r="K48" s="13"/>
      <c r="L48" s="13"/>
      <c r="M48" s="13"/>
      <c r="N48" s="13"/>
      <c r="O48" s="13"/>
      <c r="P48" s="13"/>
    </row>
    <row r="49" spans="1:16" hidden="1">
      <c r="A49" s="41"/>
      <c r="B49" s="18">
        <v>44</v>
      </c>
      <c r="C49" s="26" t="s">
        <v>76</v>
      </c>
      <c r="D49" s="15" t="s">
        <v>83</v>
      </c>
      <c r="E49" s="15">
        <v>60</v>
      </c>
      <c r="F49" s="33">
        <v>2.52</v>
      </c>
      <c r="G49" s="34">
        <f t="shared" si="0"/>
        <v>151.19999999999999</v>
      </c>
      <c r="H49" s="42"/>
      <c r="I49" s="14"/>
      <c r="J49" s="13"/>
      <c r="K49" s="13"/>
      <c r="L49" s="13"/>
      <c r="M49" s="13"/>
      <c r="N49" s="13"/>
      <c r="O49" s="13"/>
      <c r="P49" s="13"/>
    </row>
    <row r="50" spans="1:16" hidden="1">
      <c r="A50" s="41"/>
      <c r="B50" s="18">
        <v>45</v>
      </c>
      <c r="C50" s="26" t="s">
        <v>77</v>
      </c>
      <c r="D50" s="15" t="s">
        <v>10</v>
      </c>
      <c r="E50" s="15">
        <v>1</v>
      </c>
      <c r="F50" s="33">
        <v>0.72</v>
      </c>
      <c r="G50" s="34">
        <f t="shared" si="0"/>
        <v>0.72</v>
      </c>
      <c r="H50" s="42"/>
      <c r="I50" s="14"/>
      <c r="J50" s="13"/>
      <c r="K50" s="13"/>
      <c r="L50" s="13"/>
      <c r="M50" s="13"/>
      <c r="N50" s="13"/>
      <c r="O50" s="13"/>
      <c r="P50" s="13"/>
    </row>
    <row r="51" spans="1:16" hidden="1">
      <c r="A51" s="41"/>
      <c r="B51" s="18">
        <v>46</v>
      </c>
      <c r="C51" s="26" t="s">
        <v>40</v>
      </c>
      <c r="D51" s="15" t="s">
        <v>8</v>
      </c>
      <c r="E51" s="15">
        <v>10</v>
      </c>
      <c r="F51" s="33">
        <v>1.44</v>
      </c>
      <c r="G51" s="34">
        <f t="shared" si="0"/>
        <v>14.399999999999999</v>
      </c>
      <c r="H51" s="42"/>
      <c r="I51" s="14"/>
      <c r="J51" s="13"/>
      <c r="K51" s="13"/>
      <c r="L51" s="13"/>
      <c r="M51" s="13"/>
      <c r="N51" s="13"/>
      <c r="O51" s="13"/>
      <c r="P51" s="13"/>
    </row>
    <row r="52" spans="1:16" hidden="1">
      <c r="A52" s="41"/>
      <c r="B52" s="18">
        <v>47</v>
      </c>
      <c r="C52" s="26" t="s">
        <v>43</v>
      </c>
      <c r="D52" s="15" t="s">
        <v>49</v>
      </c>
      <c r="E52" s="15">
        <v>1</v>
      </c>
      <c r="F52" s="33">
        <v>5.22</v>
      </c>
      <c r="G52" s="34">
        <f t="shared" si="0"/>
        <v>5.22</v>
      </c>
      <c r="H52" s="42"/>
      <c r="I52" s="14"/>
      <c r="J52" s="13"/>
      <c r="K52" s="13"/>
      <c r="L52" s="13"/>
      <c r="M52" s="13"/>
      <c r="N52" s="13"/>
      <c r="O52" s="13"/>
      <c r="P52" s="13"/>
    </row>
    <row r="53" spans="1:16" hidden="1">
      <c r="A53" s="41"/>
      <c r="B53" s="18">
        <v>48</v>
      </c>
      <c r="C53" s="26" t="s">
        <v>58</v>
      </c>
      <c r="D53" s="15" t="s">
        <v>8</v>
      </c>
      <c r="E53" s="15">
        <v>2</v>
      </c>
      <c r="F53" s="33">
        <v>1.62</v>
      </c>
      <c r="G53" s="34">
        <f t="shared" si="0"/>
        <v>3.24</v>
      </c>
      <c r="H53" s="42"/>
      <c r="I53" s="14"/>
      <c r="J53" s="13"/>
      <c r="K53" s="13"/>
      <c r="L53" s="13"/>
      <c r="M53" s="13"/>
      <c r="N53" s="13"/>
      <c r="O53" s="13"/>
      <c r="P53" s="13"/>
    </row>
    <row r="54" spans="1:16" hidden="1">
      <c r="A54" s="43" t="s">
        <v>95</v>
      </c>
      <c r="B54" s="24"/>
      <c r="C54" s="26" t="s">
        <v>32</v>
      </c>
      <c r="D54" s="28" t="s">
        <v>94</v>
      </c>
      <c r="E54" s="28">
        <v>2</v>
      </c>
      <c r="F54" s="33">
        <v>18.899999999999999</v>
      </c>
      <c r="G54" s="34">
        <f t="shared" si="0"/>
        <v>37.799999999999997</v>
      </c>
      <c r="H54" s="45">
        <f>SUM(G54:G58)</f>
        <v>113.39999999999999</v>
      </c>
      <c r="I54" s="27"/>
      <c r="J54" s="13"/>
      <c r="K54" s="13"/>
      <c r="L54" s="13"/>
      <c r="M54" s="13"/>
      <c r="N54" s="13"/>
      <c r="O54" s="13"/>
      <c r="P54" s="13"/>
    </row>
    <row r="55" spans="1:16" hidden="1">
      <c r="A55" s="43"/>
      <c r="B55" s="18">
        <v>49</v>
      </c>
      <c r="C55" s="26" t="s">
        <v>64</v>
      </c>
      <c r="D55" s="15" t="s">
        <v>33</v>
      </c>
      <c r="E55" s="15">
        <v>2</v>
      </c>
      <c r="F55" s="33">
        <v>18.899999999999999</v>
      </c>
      <c r="G55" s="34">
        <f t="shared" si="0"/>
        <v>37.799999999999997</v>
      </c>
      <c r="H55" s="45"/>
      <c r="I55" s="14"/>
      <c r="J55" s="13"/>
      <c r="K55" s="13"/>
      <c r="L55" s="13"/>
      <c r="M55" s="13"/>
      <c r="N55" s="13"/>
      <c r="O55" s="13"/>
      <c r="P55" s="13"/>
    </row>
    <row r="56" spans="1:16" hidden="1">
      <c r="A56" s="43"/>
      <c r="B56" s="18">
        <v>50</v>
      </c>
      <c r="C56" s="26" t="s">
        <v>40</v>
      </c>
      <c r="D56" s="15" t="s">
        <v>8</v>
      </c>
      <c r="E56" s="15">
        <v>12</v>
      </c>
      <c r="F56" s="33">
        <v>1.44</v>
      </c>
      <c r="G56" s="34">
        <f t="shared" si="0"/>
        <v>17.28</v>
      </c>
      <c r="H56" s="45"/>
      <c r="I56" s="14"/>
      <c r="J56" s="13"/>
      <c r="K56" s="13"/>
      <c r="L56" s="13"/>
      <c r="M56" s="13"/>
      <c r="N56" s="13"/>
      <c r="O56" s="13"/>
      <c r="P56" s="13"/>
    </row>
    <row r="57" spans="1:16" hidden="1">
      <c r="A57" s="43"/>
      <c r="B57" s="18">
        <v>51</v>
      </c>
      <c r="C57" s="26" t="s">
        <v>78</v>
      </c>
      <c r="D57" s="15" t="s">
        <v>54</v>
      </c>
      <c r="E57" s="15">
        <v>1</v>
      </c>
      <c r="F57" s="33">
        <v>4.32</v>
      </c>
      <c r="G57" s="34">
        <f t="shared" si="0"/>
        <v>4.32</v>
      </c>
      <c r="H57" s="45"/>
      <c r="I57" s="14"/>
      <c r="J57" s="13"/>
      <c r="K57" s="13"/>
      <c r="L57" s="13"/>
      <c r="M57" s="13"/>
      <c r="N57" s="13"/>
      <c r="O57" s="13"/>
      <c r="P57" s="13"/>
    </row>
    <row r="58" spans="1:16" hidden="1">
      <c r="A58" s="44"/>
      <c r="B58" s="18">
        <v>52</v>
      </c>
      <c r="C58" s="26" t="s">
        <v>38</v>
      </c>
      <c r="D58" s="15" t="s">
        <v>8</v>
      </c>
      <c r="E58" s="15">
        <v>12</v>
      </c>
      <c r="F58" s="33">
        <v>1.35</v>
      </c>
      <c r="G58" s="34">
        <f t="shared" si="0"/>
        <v>16.200000000000003</v>
      </c>
      <c r="H58" s="46"/>
      <c r="I58" s="14"/>
      <c r="J58" s="13"/>
      <c r="K58" s="13"/>
      <c r="L58" s="13"/>
      <c r="M58" s="13"/>
      <c r="N58" s="13"/>
      <c r="O58" s="13"/>
      <c r="P58" s="13"/>
    </row>
    <row r="59" spans="1:16" hidden="1">
      <c r="A59" s="41" t="s">
        <v>37</v>
      </c>
      <c r="B59" s="18">
        <v>53</v>
      </c>
      <c r="C59" s="26" t="s">
        <v>53</v>
      </c>
      <c r="D59" s="15" t="s">
        <v>54</v>
      </c>
      <c r="E59" s="15">
        <v>4</v>
      </c>
      <c r="F59" s="33">
        <v>0.63</v>
      </c>
      <c r="G59" s="34">
        <f t="shared" si="0"/>
        <v>2.52</v>
      </c>
      <c r="H59" s="42">
        <f>SUM(G59:G63)</f>
        <v>21.229999999999997</v>
      </c>
      <c r="I59" s="14"/>
      <c r="J59" s="13"/>
      <c r="K59" s="13"/>
      <c r="L59" s="13"/>
      <c r="M59" s="13"/>
      <c r="N59" s="13"/>
      <c r="O59" s="13"/>
      <c r="P59" s="13"/>
    </row>
    <row r="60" spans="1:16" hidden="1">
      <c r="A60" s="41"/>
      <c r="B60" s="38"/>
      <c r="C60" s="50" t="s">
        <v>96</v>
      </c>
      <c r="D60" s="36" t="s">
        <v>54</v>
      </c>
      <c r="E60" s="36">
        <v>4</v>
      </c>
      <c r="F60" s="33">
        <v>0.5</v>
      </c>
      <c r="G60" s="34">
        <f t="shared" si="0"/>
        <v>2</v>
      </c>
      <c r="H60" s="42"/>
      <c r="I60" s="37"/>
      <c r="J60" s="13"/>
      <c r="K60" s="13"/>
      <c r="L60" s="13"/>
      <c r="M60" s="13"/>
      <c r="N60" s="13"/>
      <c r="O60" s="13"/>
      <c r="P60" s="13"/>
    </row>
    <row r="61" spans="1:16" hidden="1">
      <c r="A61" s="41"/>
      <c r="B61" s="18">
        <v>54</v>
      </c>
      <c r="C61" s="26" t="s">
        <v>41</v>
      </c>
      <c r="D61" s="15" t="s">
        <v>8</v>
      </c>
      <c r="E61" s="15">
        <v>3</v>
      </c>
      <c r="F61" s="33">
        <v>1.62</v>
      </c>
      <c r="G61" s="34">
        <f t="shared" si="0"/>
        <v>4.8600000000000003</v>
      </c>
      <c r="H61" s="42"/>
      <c r="I61" s="14"/>
      <c r="J61" s="13"/>
      <c r="K61" s="13"/>
      <c r="L61" s="13"/>
      <c r="M61" s="13"/>
      <c r="N61" s="13"/>
      <c r="O61" s="13"/>
      <c r="P61" s="13"/>
    </row>
    <row r="62" spans="1:16">
      <c r="A62" s="41"/>
      <c r="B62" s="24"/>
      <c r="C62" s="26" t="s">
        <v>90</v>
      </c>
      <c r="D62" s="28" t="s">
        <v>9</v>
      </c>
      <c r="E62" s="28">
        <v>1</v>
      </c>
      <c r="F62" s="33">
        <v>6</v>
      </c>
      <c r="G62" s="34">
        <v>6</v>
      </c>
      <c r="H62" s="42"/>
      <c r="I62" s="27"/>
      <c r="J62" s="13"/>
      <c r="K62" s="13"/>
      <c r="L62" s="13"/>
      <c r="M62" s="13"/>
      <c r="N62" s="13"/>
      <c r="O62" s="13"/>
      <c r="P62" s="13"/>
    </row>
    <row r="63" spans="1:16" hidden="1">
      <c r="A63" s="41"/>
      <c r="B63" s="18">
        <v>55</v>
      </c>
      <c r="C63" s="26" t="s">
        <v>50</v>
      </c>
      <c r="D63" s="15" t="s">
        <v>51</v>
      </c>
      <c r="E63" s="15">
        <v>1</v>
      </c>
      <c r="F63" s="33">
        <v>5.85</v>
      </c>
      <c r="G63" s="34">
        <f t="shared" si="0"/>
        <v>5.85</v>
      </c>
      <c r="H63" s="42"/>
      <c r="I63" s="14"/>
      <c r="J63" s="13"/>
      <c r="K63" s="13"/>
      <c r="L63" s="13"/>
      <c r="M63" s="13"/>
      <c r="N63" s="13"/>
      <c r="O63" s="13"/>
      <c r="P63" s="13"/>
    </row>
    <row r="64" spans="1:16" hidden="1">
      <c r="A64" s="41" t="s">
        <v>35</v>
      </c>
      <c r="B64" s="18">
        <v>56</v>
      </c>
      <c r="C64" s="26" t="s">
        <v>97</v>
      </c>
      <c r="D64" s="15" t="s">
        <v>9</v>
      </c>
      <c r="E64" s="15">
        <v>1</v>
      </c>
      <c r="F64" s="33">
        <v>63</v>
      </c>
      <c r="G64" s="34">
        <f t="shared" si="0"/>
        <v>63</v>
      </c>
      <c r="H64" s="42">
        <f>SUM(G64:G69)</f>
        <v>180</v>
      </c>
      <c r="I64" s="16"/>
    </row>
    <row r="65" spans="1:9" hidden="1">
      <c r="A65" s="41"/>
      <c r="B65" s="18">
        <v>57</v>
      </c>
      <c r="C65" s="26" t="s">
        <v>79</v>
      </c>
      <c r="D65" s="15" t="s">
        <v>84</v>
      </c>
      <c r="E65" s="15">
        <v>1</v>
      </c>
      <c r="F65" s="33">
        <v>50</v>
      </c>
      <c r="G65" s="34">
        <f t="shared" si="0"/>
        <v>50</v>
      </c>
      <c r="H65" s="42"/>
      <c r="I65" s="16"/>
    </row>
    <row r="66" spans="1:9" hidden="1">
      <c r="A66" s="41"/>
      <c r="B66" s="18">
        <v>58</v>
      </c>
      <c r="C66" s="26" t="s">
        <v>80</v>
      </c>
      <c r="D66" s="15" t="s">
        <v>85</v>
      </c>
      <c r="E66" s="15">
        <v>1</v>
      </c>
      <c r="F66" s="33">
        <v>10.44</v>
      </c>
      <c r="G66" s="34">
        <f t="shared" si="0"/>
        <v>10.44</v>
      </c>
      <c r="H66" s="42"/>
      <c r="I66" s="16"/>
    </row>
    <row r="67" spans="1:9" hidden="1">
      <c r="A67" s="41"/>
      <c r="B67" s="18">
        <v>59</v>
      </c>
      <c r="C67" s="26" t="s">
        <v>30</v>
      </c>
      <c r="D67" s="15" t="s">
        <v>11</v>
      </c>
      <c r="E67" s="15">
        <v>10</v>
      </c>
      <c r="F67" s="33">
        <v>1.08</v>
      </c>
      <c r="G67" s="34">
        <f t="shared" si="0"/>
        <v>10.8</v>
      </c>
      <c r="H67" s="42"/>
      <c r="I67" s="16"/>
    </row>
    <row r="68" spans="1:9" hidden="1">
      <c r="A68" s="41"/>
      <c r="B68" s="18">
        <v>60</v>
      </c>
      <c r="C68" s="26" t="s">
        <v>40</v>
      </c>
      <c r="D68" s="15" t="s">
        <v>8</v>
      </c>
      <c r="E68" s="15">
        <v>4</v>
      </c>
      <c r="F68" s="33">
        <v>1.44</v>
      </c>
      <c r="G68" s="34">
        <f t="shared" si="0"/>
        <v>5.76</v>
      </c>
      <c r="H68" s="42"/>
      <c r="I68" s="16"/>
    </row>
    <row r="69" spans="1:9" hidden="1">
      <c r="A69" s="41"/>
      <c r="B69" s="18">
        <v>61</v>
      </c>
      <c r="C69" s="26" t="s">
        <v>34</v>
      </c>
      <c r="D69" s="15" t="s">
        <v>54</v>
      </c>
      <c r="E69" s="15">
        <v>10</v>
      </c>
      <c r="F69" s="33">
        <v>4</v>
      </c>
      <c r="G69" s="34">
        <f t="shared" si="0"/>
        <v>40</v>
      </c>
      <c r="H69" s="42"/>
      <c r="I69" s="16"/>
    </row>
    <row r="70" spans="1:9" hidden="1">
      <c r="A70" s="41" t="s">
        <v>19</v>
      </c>
      <c r="B70" s="18">
        <v>62</v>
      </c>
      <c r="C70" s="26" t="s">
        <v>21</v>
      </c>
      <c r="D70" s="15" t="s">
        <v>8</v>
      </c>
      <c r="E70" s="15">
        <v>5</v>
      </c>
      <c r="F70" s="33">
        <v>0.63</v>
      </c>
      <c r="G70" s="34">
        <f t="shared" si="0"/>
        <v>3.15</v>
      </c>
      <c r="H70" s="42">
        <f>SUM(G70:G75)</f>
        <v>118.25999999999999</v>
      </c>
      <c r="I70" s="14"/>
    </row>
    <row r="71" spans="1:9" hidden="1">
      <c r="A71" s="41"/>
      <c r="B71" s="18">
        <v>63</v>
      </c>
      <c r="C71" s="26" t="s">
        <v>40</v>
      </c>
      <c r="D71" s="15" t="s">
        <v>8</v>
      </c>
      <c r="E71" s="15">
        <v>5</v>
      </c>
      <c r="F71" s="33">
        <v>1.44</v>
      </c>
      <c r="G71" s="34">
        <f t="shared" si="0"/>
        <v>7.1999999999999993</v>
      </c>
      <c r="H71" s="42"/>
      <c r="I71" s="14"/>
    </row>
    <row r="72" spans="1:9" hidden="1">
      <c r="A72" s="41"/>
      <c r="B72" s="18">
        <v>64</v>
      </c>
      <c r="C72" s="26" t="s">
        <v>43</v>
      </c>
      <c r="D72" s="15" t="s">
        <v>49</v>
      </c>
      <c r="E72" s="15">
        <v>2</v>
      </c>
      <c r="F72" s="33">
        <v>5.22</v>
      </c>
      <c r="G72" s="34">
        <f t="shared" si="0"/>
        <v>10.44</v>
      </c>
      <c r="H72" s="42"/>
      <c r="I72" s="14"/>
    </row>
    <row r="73" spans="1:9" hidden="1">
      <c r="A73" s="41"/>
      <c r="B73" s="18">
        <v>65</v>
      </c>
      <c r="C73" s="26" t="s">
        <v>52</v>
      </c>
      <c r="D73" s="15" t="s">
        <v>86</v>
      </c>
      <c r="E73" s="15">
        <v>2</v>
      </c>
      <c r="F73" s="33">
        <v>0.81</v>
      </c>
      <c r="G73" s="34">
        <f t="shared" si="0"/>
        <v>1.62</v>
      </c>
      <c r="H73" s="42"/>
      <c r="I73" s="14"/>
    </row>
    <row r="74" spans="1:9" hidden="1">
      <c r="A74" s="41"/>
      <c r="B74" s="18">
        <v>66</v>
      </c>
      <c r="C74" s="26" t="s">
        <v>64</v>
      </c>
      <c r="D74" s="15" t="s">
        <v>33</v>
      </c>
      <c r="E74" s="15">
        <v>5</v>
      </c>
      <c r="F74" s="33">
        <v>18.899999999999999</v>
      </c>
      <c r="G74" s="34">
        <f t="shared" ref="G74:G78" si="1">E74*F74</f>
        <v>94.5</v>
      </c>
      <c r="H74" s="42"/>
      <c r="I74" s="14"/>
    </row>
    <row r="75" spans="1:9" hidden="1">
      <c r="A75" s="41"/>
      <c r="B75" s="18">
        <v>67</v>
      </c>
      <c r="C75" s="26" t="s">
        <v>59</v>
      </c>
      <c r="D75" s="15" t="s">
        <v>83</v>
      </c>
      <c r="E75" s="15">
        <v>1</v>
      </c>
      <c r="F75" s="33">
        <v>1.35</v>
      </c>
      <c r="G75" s="34">
        <f t="shared" si="1"/>
        <v>1.35</v>
      </c>
      <c r="H75" s="42"/>
      <c r="I75" s="14"/>
    </row>
    <row r="76" spans="1:9" hidden="1">
      <c r="A76" s="41" t="s">
        <v>48</v>
      </c>
      <c r="B76" s="18">
        <v>68</v>
      </c>
      <c r="C76" s="26" t="s">
        <v>81</v>
      </c>
      <c r="D76" s="15" t="s">
        <v>54</v>
      </c>
      <c r="E76" s="15">
        <v>8</v>
      </c>
      <c r="F76" s="33">
        <v>0.23</v>
      </c>
      <c r="G76" s="34">
        <f t="shared" si="1"/>
        <v>1.84</v>
      </c>
      <c r="H76" s="49">
        <f>SUM(G76:G78)</f>
        <v>46.84</v>
      </c>
      <c r="I76" s="14"/>
    </row>
    <row r="77" spans="1:9" hidden="1">
      <c r="A77" s="41"/>
      <c r="B77" s="18">
        <v>69</v>
      </c>
      <c r="C77" s="26" t="s">
        <v>32</v>
      </c>
      <c r="D77" s="15" t="s">
        <v>33</v>
      </c>
      <c r="E77" s="15">
        <v>2</v>
      </c>
      <c r="F77" s="33">
        <v>18.899999999999999</v>
      </c>
      <c r="G77" s="34">
        <f t="shared" si="1"/>
        <v>37.799999999999997</v>
      </c>
      <c r="H77" s="45"/>
      <c r="I77" s="14"/>
    </row>
    <row r="78" spans="1:9" hidden="1">
      <c r="A78" s="41"/>
      <c r="B78" s="18">
        <v>70</v>
      </c>
      <c r="C78" s="26" t="s">
        <v>40</v>
      </c>
      <c r="D78" s="15" t="s">
        <v>8</v>
      </c>
      <c r="E78" s="15">
        <v>5</v>
      </c>
      <c r="F78" s="33">
        <v>1.44</v>
      </c>
      <c r="G78" s="34">
        <f t="shared" si="1"/>
        <v>7.1999999999999993</v>
      </c>
      <c r="H78" s="46"/>
      <c r="I78" s="14"/>
    </row>
    <row r="80" spans="1:9">
      <c r="G80" s="35" t="s">
        <v>93</v>
      </c>
      <c r="H80" s="35">
        <f>SUM(G5:G93)</f>
        <v>3856.28</v>
      </c>
    </row>
    <row r="83" spans="1:12">
      <c r="F83" s="3"/>
      <c r="G83" s="3"/>
      <c r="L83" s="3"/>
    </row>
    <row r="84" spans="1:12">
      <c r="F84" s="3"/>
      <c r="G84" s="3"/>
      <c r="L84" s="3"/>
    </row>
    <row r="85" spans="1:12">
      <c r="D85" s="17"/>
      <c r="L85" s="3"/>
    </row>
    <row r="86" spans="1:12">
      <c r="D86" s="17"/>
      <c r="L86" s="3"/>
    </row>
    <row r="87" spans="1:12">
      <c r="D87" s="17"/>
      <c r="L87" s="3"/>
    </row>
    <row r="88" spans="1:12">
      <c r="D88" s="17"/>
      <c r="L88" s="3"/>
    </row>
    <row r="89" spans="1:12">
      <c r="D89" s="17"/>
      <c r="L89" s="3"/>
    </row>
    <row r="90" spans="1:12">
      <c r="A90" s="47"/>
      <c r="B90" s="18">
        <v>1</v>
      </c>
      <c r="C90" s="39" t="s">
        <v>87</v>
      </c>
      <c r="D90" s="15" t="s">
        <v>57</v>
      </c>
      <c r="E90" s="15">
        <v>2</v>
      </c>
      <c r="F90" s="33">
        <v>35</v>
      </c>
      <c r="G90" s="34">
        <v>70</v>
      </c>
      <c r="H90" s="42">
        <f>SUM(G90:G93)</f>
        <v>247.89999999999998</v>
      </c>
      <c r="I90" s="48" t="s">
        <v>88</v>
      </c>
      <c r="L90" s="3"/>
    </row>
    <row r="91" spans="1:12">
      <c r="A91" s="47"/>
      <c r="B91" s="18">
        <v>2</v>
      </c>
      <c r="C91" s="39" t="s">
        <v>92</v>
      </c>
      <c r="D91" s="15" t="s">
        <v>8</v>
      </c>
      <c r="E91" s="15">
        <v>1</v>
      </c>
      <c r="F91" s="33">
        <v>1.8</v>
      </c>
      <c r="G91" s="34">
        <v>1.8</v>
      </c>
      <c r="H91" s="42"/>
      <c r="I91" s="48"/>
      <c r="L91" s="3"/>
    </row>
    <row r="92" spans="1:12">
      <c r="A92" s="47"/>
      <c r="B92" s="18">
        <v>3</v>
      </c>
      <c r="C92" s="39" t="s">
        <v>32</v>
      </c>
      <c r="D92" s="15" t="s">
        <v>33</v>
      </c>
      <c r="E92" s="15">
        <v>9</v>
      </c>
      <c r="F92" s="33">
        <v>18.899999999999999</v>
      </c>
      <c r="G92" s="34">
        <v>170.1</v>
      </c>
      <c r="H92" s="42"/>
      <c r="I92" s="14" t="s">
        <v>89</v>
      </c>
      <c r="L92" s="3"/>
    </row>
    <row r="93" spans="1:12">
      <c r="A93" s="47"/>
      <c r="B93" s="18">
        <v>4</v>
      </c>
      <c r="C93" s="26" t="s">
        <v>90</v>
      </c>
      <c r="D93" s="15" t="s">
        <v>9</v>
      </c>
      <c r="E93" s="15">
        <v>1</v>
      </c>
      <c r="F93" s="33">
        <v>6</v>
      </c>
      <c r="G93" s="34">
        <v>6</v>
      </c>
      <c r="H93" s="42"/>
      <c r="I93" s="14" t="s">
        <v>91</v>
      </c>
      <c r="L93" s="3"/>
    </row>
    <row r="94" spans="1:12">
      <c r="D94" s="17"/>
      <c r="L94" s="3"/>
    </row>
    <row r="95" spans="1:12">
      <c r="D95" s="17"/>
      <c r="L95" s="3"/>
    </row>
  </sheetData>
  <autoFilter ref="A4:I78">
    <filterColumn colId="2">
      <filters>
        <filter val="真彩12色水彩笔"/>
      </filters>
    </filterColumn>
  </autoFilter>
  <mergeCells count="20">
    <mergeCell ref="A54:A58"/>
    <mergeCell ref="H54:H58"/>
    <mergeCell ref="A90:A93"/>
    <mergeCell ref="H90:H93"/>
    <mergeCell ref="I90:I91"/>
    <mergeCell ref="H76:H78"/>
    <mergeCell ref="A76:A78"/>
    <mergeCell ref="A64:A69"/>
    <mergeCell ref="H64:H69"/>
    <mergeCell ref="A70:A75"/>
    <mergeCell ref="H70:H75"/>
    <mergeCell ref="A59:A63"/>
    <mergeCell ref="H59:H63"/>
    <mergeCell ref="A1:I1"/>
    <mergeCell ref="A47:A53"/>
    <mergeCell ref="H47:H53"/>
    <mergeCell ref="A26:A46"/>
    <mergeCell ref="H26:H46"/>
    <mergeCell ref="H5:H25"/>
    <mergeCell ref="A5:A25"/>
  </mergeCells>
  <phoneticPr fontId="2" type="noConversion"/>
  <pageMargins left="0.39370078740157483" right="0.47244094488188981" top="0.15748031496062992" bottom="0.55118110236220474" header="0.15748031496062992" footer="0.15748031496062992"/>
  <pageSetup paperSize="9" orientation="portrait" horizontalDpi="200" verticalDpi="200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上通</vt:lpstr>
      <vt:lpstr>上通!Print_Area</vt:lpstr>
      <vt:lpstr>上通!Print_Titles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2015-10-08T07:33:05Z</dcterms:modified>
</cp:coreProperties>
</file>