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 activeTab="7"/>
  </bookViews>
  <sheets>
    <sheet name="地下室车库通风排烟性能表" sheetId="7" r:id="rId1"/>
    <sheet name="3消防风机性能表" sheetId="12" r:id="rId2"/>
    <sheet name="4消防风机性能表" sheetId="9" r:id="rId3"/>
    <sheet name="5消防补风机性能表" sheetId="10" r:id="rId4"/>
    <sheet name="6加压风机性能表  6-1加压风机" sheetId="13" r:id="rId5"/>
    <sheet name="7排风风机性能表" sheetId="14" r:id="rId6"/>
    <sheet name="8.风机性能表" sheetId="15" r:id="rId7"/>
    <sheet name="管道式离心风机性能表" sheetId="11" r:id="rId8"/>
  </sheets>
  <definedNames>
    <definedName name="_xlnm._FilterDatabase" localSheetId="0" hidden="1">地下室车库通风排烟性能表!$A$2:$X$36</definedName>
    <definedName name="_xlnm._FilterDatabase" localSheetId="1" hidden="1">'3消防风机性能表'!$A$1:$X$52</definedName>
    <definedName name="_xlnm._FilterDatabase" localSheetId="2" hidden="1">'4消防风机性能表'!$A$1:$X$60</definedName>
    <definedName name="_xlnm._FilterDatabase" localSheetId="3" hidden="1">'5消防补风机性能表'!$A$1:$V$38</definedName>
    <definedName name="_xlnm._FilterDatabase" localSheetId="4" hidden="1">'6加压风机性能表  6-1加压风机'!$C$1:$Y$89</definedName>
    <definedName name="_xlnm._FilterDatabase" localSheetId="5" hidden="1">'7排风风机性能表'!$A$1:$Y$96</definedName>
    <definedName name="_xlnm._FilterDatabase" localSheetId="6" hidden="1">'8.风机性能表'!$A$2:$Y$69</definedName>
    <definedName name="_xlnm._FilterDatabase" localSheetId="7" hidden="1">管道式离心风机性能表!$A$2:$W$50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<sst xmlns="http://schemas.openxmlformats.org/spreadsheetml/2006/main" count="4356" uniqueCount="552">
  <si>
    <t>地下室车库通风排烟性能表</t>
  </si>
  <si>
    <t>序号</t>
  </si>
  <si>
    <t>设备名称</t>
  </si>
  <si>
    <t>单位</t>
  </si>
  <si>
    <t>数量</t>
  </si>
  <si>
    <t>设备编号</t>
  </si>
  <si>
    <t>服 务 区 域</t>
  </si>
  <si>
    <t>风机形式</t>
  </si>
  <si>
    <t>驱动方式</t>
  </si>
  <si>
    <t>风 量</t>
  </si>
  <si>
    <t>全压</t>
  </si>
  <si>
    <t>转 速</t>
  </si>
  <si>
    <t>轴功率</t>
  </si>
  <si>
    <t>电机功率</t>
  </si>
  <si>
    <t>电 源</t>
  </si>
  <si>
    <t>运行重量</t>
  </si>
  <si>
    <t>机组噪声</t>
  </si>
  <si>
    <t>最低效率</t>
  </si>
  <si>
    <t>Ws</t>
  </si>
  <si>
    <t>消防电源</t>
  </si>
  <si>
    <t>减振方式</t>
  </si>
  <si>
    <t>安装方式</t>
  </si>
  <si>
    <t>风速</t>
  </si>
  <si>
    <t>二级能效名称</t>
  </si>
  <si>
    <t>备 注</t>
  </si>
  <si>
    <t>m3/h</t>
  </si>
  <si>
    <t>Pa</t>
  </si>
  <si>
    <t>rpm</t>
  </si>
  <si>
    <t>kW</t>
  </si>
  <si>
    <t>V-%%c-Hz</t>
  </si>
  <si>
    <t>kg</t>
  </si>
  <si>
    <t>dB(A)</t>
  </si>
  <si>
    <t>%</t>
  </si>
  <si>
    <t>m/s</t>
  </si>
  <si>
    <t>离心风机箱</t>
  </si>
  <si>
    <t>台</t>
  </si>
  <si>
    <t>(S)EF-S-B1-3-1</t>
  </si>
  <si>
    <t>B1F车库防火分区3平时排风兼消防排烟</t>
  </si>
  <si>
    <t>皮带</t>
  </si>
  <si>
    <t>-</t>
  </si>
  <si>
    <t>380-3-50</t>
  </si>
  <si>
    <t>有</t>
  </si>
  <si>
    <t>S</t>
  </si>
  <si>
    <t>落地安装</t>
  </si>
  <si>
    <t>排烟风机应保证在280°C时能连续工作30min,风机外置。</t>
  </si>
  <si>
    <t>单价</t>
  </si>
  <si>
    <t>总计</t>
  </si>
  <si>
    <t>柜式离心风机箱</t>
  </si>
  <si>
    <t>HTFC-I-25(A)</t>
  </si>
  <si>
    <t>HTFC-I-25</t>
  </si>
  <si>
    <t>1.消防认证，电机外置
2.风机整机二级能效认证</t>
  </si>
  <si>
    <t>(S)EF-S-B1-3-2</t>
  </si>
  <si>
    <t>(S)EF-S-B1-4-1</t>
  </si>
  <si>
    <t>B1F车库防火分区4平时排风兼消防排烟</t>
  </si>
  <si>
    <t>(S)EF-S-B1-4-2</t>
  </si>
  <si>
    <t>(S)EF-S-B1-5-1</t>
  </si>
  <si>
    <t>B1F车库防火分区5平时排风兼消防排烟</t>
  </si>
  <si>
    <t>(S)EF-S-B1-5-2</t>
  </si>
  <si>
    <t>(S)EF-S-B1-6-1</t>
  </si>
  <si>
    <t>B1F车库防火分区6平时排风兼消防排烟</t>
  </si>
  <si>
    <t>(S)EF-S-B1-6-2</t>
  </si>
  <si>
    <t>(S)EF-S-B1-7-1</t>
  </si>
  <si>
    <t>B1F车库防火分区7平时排风兼消防排烟</t>
  </si>
  <si>
    <t>(S)EF-S-B1-7-2</t>
  </si>
  <si>
    <t>B1F车库防火分区7平时排风</t>
  </si>
  <si>
    <t>双速风机</t>
  </si>
  <si>
    <t>B1F车库防火分区7消防排烟</t>
  </si>
  <si>
    <t>—</t>
  </si>
  <si>
    <t>离心式消防排烟风机</t>
  </si>
  <si>
    <t>HTFC-II-28(16/13)</t>
  </si>
  <si>
    <t>24000/41400</t>
  </si>
  <si>
    <t>550/800</t>
  </si>
  <si>
    <t>730/550</t>
  </si>
  <si>
    <t>33/11</t>
  </si>
  <si>
    <t>/</t>
  </si>
  <si>
    <t>无能效</t>
  </si>
  <si>
    <t>1.消防认证，电机外置
2.双速风机无能效</t>
  </si>
  <si>
    <t>(S)EF-S-B1-7-3</t>
  </si>
  <si>
    <t>(S)EF-S-B1-8-1</t>
  </si>
  <si>
    <t>B1F车库防火分区8平时排风兼消防排烟</t>
  </si>
  <si>
    <t>(S)EF-S-B1-8-2</t>
  </si>
  <si>
    <t>(S)EF-S-B1-9-1</t>
  </si>
  <si>
    <t>B2F车库防火分区9平时排风兼消防排烟</t>
  </si>
  <si>
    <t>(S)EF-S-B1-10-1</t>
  </si>
  <si>
    <t>B2F车库防火分区10平时排风兼消防排烟</t>
  </si>
  <si>
    <t>(S)EF-S-B1-10-2</t>
  </si>
  <si>
    <t>高温排烟混流风机</t>
  </si>
  <si>
    <t>SEF-S-B1-10-1</t>
  </si>
  <si>
    <t>车库</t>
  </si>
  <si>
    <t>直联</t>
  </si>
  <si>
    <t>吊装</t>
  </si>
  <si>
    <t>排烟风机应保证在280%%DC时能连续工作30min。</t>
  </si>
  <si>
    <t>轴流式消防排烟风机</t>
  </si>
  <si>
    <t>YGF-10E4</t>
  </si>
  <si>
    <t>YGF-10</t>
  </si>
  <si>
    <t>1.消防认证 2.风机材质：碳钢喷塑</t>
  </si>
  <si>
    <t>SEF-S-B1-14-1</t>
  </si>
  <si>
    <t>走道排烟</t>
  </si>
  <si>
    <t>YGF-8C</t>
  </si>
  <si>
    <t>YGF-8</t>
  </si>
  <si>
    <t>SEF-S-B1-15-1</t>
  </si>
  <si>
    <t>SEF-S-B1-6-1</t>
  </si>
  <si>
    <t>垃圾房排烟</t>
  </si>
  <si>
    <t>排烟风机应保证在280%%DC时能连续工作31min。</t>
  </si>
  <si>
    <t>YGF-6E6</t>
  </si>
  <si>
    <t>YGF-6</t>
  </si>
  <si>
    <t>SEF-S-YY-2-1a</t>
  </si>
  <si>
    <t>游泳馆排烟</t>
  </si>
  <si>
    <t>YGF-9C</t>
  </si>
  <si>
    <t>YGF-9</t>
  </si>
  <si>
    <t>SEF-S-YY-2-1b</t>
  </si>
  <si>
    <t>SEF-S-YY-2-2a</t>
  </si>
  <si>
    <t>游泳热身馆排烟</t>
  </si>
  <si>
    <t>YGF-12B</t>
  </si>
  <si>
    <t>YGF-12</t>
  </si>
  <si>
    <t>SEF-S-YY-2-2b</t>
  </si>
  <si>
    <t>SEF-S-YY-2-3</t>
  </si>
  <si>
    <t>更衣等排烟</t>
  </si>
  <si>
    <t>YGF-9B</t>
  </si>
  <si>
    <t>SEF-S-R-1a</t>
  </si>
  <si>
    <t>速滑馆排烟</t>
  </si>
  <si>
    <t>YGF-13B</t>
  </si>
  <si>
    <t>YGF-13</t>
  </si>
  <si>
    <t>SEF-S-R-1b</t>
  </si>
  <si>
    <t>SEF-S-R-1c</t>
  </si>
  <si>
    <t>SEF-S-R-2a</t>
  </si>
  <si>
    <t>SEF-S-R-2b</t>
  </si>
  <si>
    <t>SEF-S-R-2c</t>
  </si>
  <si>
    <t>SEF-S-R-3a</t>
  </si>
  <si>
    <t>SEF-S-R-3b</t>
  </si>
  <si>
    <t>SEF-S-R-3c</t>
  </si>
  <si>
    <t>SEF-S-R-4a</t>
  </si>
  <si>
    <t>SEF-S-R-4b</t>
  </si>
  <si>
    <t>SEF-S-R-4c</t>
  </si>
  <si>
    <t>SEF-S-R-5a</t>
  </si>
  <si>
    <t>YGF-10B</t>
  </si>
  <si>
    <t>SEF-S-R-5b</t>
  </si>
  <si>
    <t>SEF-S-R-6a</t>
  </si>
  <si>
    <t>SEF-S-R-6b</t>
  </si>
  <si>
    <t>参考型号</t>
  </si>
  <si>
    <t>叶轮</t>
  </si>
  <si>
    <t>余 压</t>
  </si>
  <si>
    <t>应急电源</t>
  </si>
  <si>
    <r>
      <rPr>
        <sz val="11"/>
        <color rgb="FF000000"/>
        <rFont val="宋体"/>
        <charset val="134"/>
      </rPr>
      <t>单位风量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耗功率</t>
    </r>
  </si>
  <si>
    <t>备注</t>
  </si>
  <si>
    <t>需要明确安装方式</t>
  </si>
  <si>
    <t>W/m/h3</t>
  </si>
  <si>
    <t>高温混流风机</t>
  </si>
  <si>
    <t>SEF-S-2-1A</t>
  </si>
  <si>
    <t>配套用房排烟风机</t>
  </si>
  <si>
    <t>----</t>
  </si>
  <si>
    <t>--</t>
  </si>
  <si>
    <t>是</t>
  </si>
  <si>
    <t>总价</t>
  </si>
  <si>
    <t>YGF-10E7</t>
  </si>
  <si>
    <t>SEF-S-2-1B</t>
  </si>
  <si>
    <t>SEF-S-2-2A</t>
  </si>
  <si>
    <t>网球场排烟风机</t>
  </si>
  <si>
    <t>SEF-S-2-2B</t>
  </si>
  <si>
    <t>SEF-S-2-3A</t>
  </si>
  <si>
    <t>羽毛球场排烟风机</t>
  </si>
  <si>
    <t>SEF-S-2-3B</t>
  </si>
  <si>
    <t>SEF-S-2-4A</t>
  </si>
  <si>
    <t>篮球场排烟风机</t>
  </si>
  <si>
    <t>SEF-S-2-4B</t>
  </si>
  <si>
    <t>SEF-S-2-5A</t>
  </si>
  <si>
    <t>新闻发布厅排烟风机</t>
  </si>
  <si>
    <t>SEF-S-2-5B</t>
  </si>
  <si>
    <t>SEF-S-2-6A</t>
  </si>
  <si>
    <t>配套用房左侧排烟风机</t>
  </si>
  <si>
    <t>YGF-11B</t>
  </si>
  <si>
    <t>YGF-11</t>
  </si>
  <si>
    <t>SEF-S-2-6B</t>
  </si>
  <si>
    <t>SEF-S-2-7A</t>
  </si>
  <si>
    <t>配套用房右侧排烟风机</t>
  </si>
  <si>
    <t>SEF-S-2-7B</t>
  </si>
  <si>
    <t>SEF-S-2-8A</t>
  </si>
  <si>
    <t>中庭排烟风机</t>
  </si>
  <si>
    <t>取消</t>
  </si>
  <si>
    <t>SEF-S-2-8B</t>
  </si>
  <si>
    <t>SEF-S-2-9A</t>
  </si>
  <si>
    <t>SEF-S-2-9B</t>
  </si>
  <si>
    <t>SEF-S-2-10</t>
  </si>
  <si>
    <t>左侧区域1F-02#/2F-02#排烟</t>
  </si>
  <si>
    <t>YGF-8B</t>
  </si>
  <si>
    <t>SEF-S-2-11</t>
  </si>
  <si>
    <t>SEF-S-2-12</t>
  </si>
  <si>
    <t>上侧区域1F-03#/2F-01#排烟</t>
  </si>
  <si>
    <t>SEF-S-2-13</t>
  </si>
  <si>
    <t>上侧区域1F-10#/B1F排烟</t>
  </si>
  <si>
    <t>SEF-S-2-14</t>
  </si>
  <si>
    <t>上侧区域1F-01#/B1F排烟</t>
  </si>
  <si>
    <t>SEF-S-2-15</t>
  </si>
  <si>
    <t>上侧区域1F-09#排烟</t>
  </si>
  <si>
    <t>SEF-S-2-16</t>
  </si>
  <si>
    <t>上侧区域1F-04#/2F-01#排烟</t>
  </si>
  <si>
    <t>SEF-S-2-17</t>
  </si>
  <si>
    <t>右侧区域1F-05#/2F-05#排烟</t>
  </si>
  <si>
    <t>1.消防认证 2.风机材质：碳钢喷塑
3.风机整机二级能效认证(YGF-9）</t>
  </si>
  <si>
    <t>SEF-S-2-18</t>
  </si>
  <si>
    <t>中间区域3F-01#/1F-04#排烟</t>
  </si>
  <si>
    <t>SEF-S-2-19</t>
  </si>
  <si>
    <t>下侧区域1F-03#排烟</t>
  </si>
  <si>
    <t>SEF-S-2-20</t>
  </si>
  <si>
    <t>右侧区域1F-08#排烟</t>
  </si>
  <si>
    <t>服务区域</t>
  </si>
  <si>
    <t>风量m3/h</t>
  </si>
  <si>
    <t>全压Pa</t>
  </si>
  <si>
    <t>转 速rpm</t>
  </si>
  <si>
    <t>轴功率kW</t>
  </si>
  <si>
    <t>电机功率kW</t>
  </si>
  <si>
    <t>电 源V-%%c-Hz</t>
  </si>
  <si>
    <t>运行重量kg</t>
  </si>
  <si>
    <t>机组噪声
dB(A)</t>
  </si>
  <si>
    <t>最低效率%</t>
  </si>
  <si>
    <t>混流风机</t>
  </si>
  <si>
    <t>SSF-S-B1-1-1</t>
  </si>
  <si>
    <t>走道排烟补风</t>
  </si>
  <si>
    <t>轴流风机</t>
  </si>
  <si>
    <t>YGF-5.5B</t>
  </si>
  <si>
    <t>YGF-5.5</t>
  </si>
  <si>
    <t>1.风机材质：碳钢喷塑</t>
  </si>
  <si>
    <t>SSF-S-B1-4-1</t>
  </si>
  <si>
    <t>新闻发布厅排烟补风</t>
  </si>
  <si>
    <t>SSF-S-B1-2-1</t>
  </si>
  <si>
    <t>YGF-6B</t>
  </si>
  <si>
    <t>SSF-S-B1-11-1</t>
  </si>
  <si>
    <t>走道等排烟补风</t>
  </si>
  <si>
    <t>离心式风机箱</t>
  </si>
  <si>
    <t>落地</t>
  </si>
  <si>
    <t>SSF-S-B1-12-1</t>
  </si>
  <si>
    <t>SSF-S-B1-13-1</t>
  </si>
  <si>
    <t>SSF-S-YY-B1-1</t>
  </si>
  <si>
    <t>游泳热身馆排烟补风</t>
  </si>
  <si>
    <t>SSF-S-B1-14-1</t>
  </si>
  <si>
    <t>SSF-S-B1-6-1</t>
  </si>
  <si>
    <t>垃圾房排烟补风</t>
  </si>
  <si>
    <t>YGF-5.5D</t>
  </si>
  <si>
    <t>SSF-S-B1-5-1</t>
  </si>
  <si>
    <t>SSF-S-1-1</t>
  </si>
  <si>
    <t>网球场消防补风风机</t>
  </si>
  <si>
    <t>SSF-S-1-2</t>
  </si>
  <si>
    <t>羽毛球场消防补风风机</t>
  </si>
  <si>
    <t>SSF-S-1-3</t>
  </si>
  <si>
    <t>篮球场消防补风风机</t>
  </si>
  <si>
    <t>SSF-S-1-4</t>
  </si>
  <si>
    <t>二层入场通道消防补风风机</t>
  </si>
  <si>
    <t>YGF-5.5E7</t>
  </si>
  <si>
    <t>SSF-S-1-5</t>
  </si>
  <si>
    <t>中庭补风风机</t>
  </si>
  <si>
    <t>SSF-S-1-6</t>
  </si>
  <si>
    <t>SSF-S-1-7</t>
  </si>
  <si>
    <t>配套用房补风</t>
  </si>
  <si>
    <t>SSF-S-1-8</t>
  </si>
  <si>
    <t>m</t>
  </si>
  <si>
    <t>SPF-S-B1-3-1</t>
  </si>
  <si>
    <t>LT-03地下楼梯加压送风</t>
  </si>
  <si>
    <t>SPF-S-B1-3-2</t>
  </si>
  <si>
    <t>LT-07地下楼梯加压送风</t>
  </si>
  <si>
    <t>SPF-S-B1-3-3</t>
  </si>
  <si>
    <t>LT-08地下楼梯加压送风</t>
  </si>
  <si>
    <t>SPF-S-B1-3-4</t>
  </si>
  <si>
    <t>LT-08地上楼梯加压送风</t>
  </si>
  <si>
    <t>YGF-9E5</t>
  </si>
  <si>
    <t>SPF-S-B1-5-2</t>
  </si>
  <si>
    <t>LT-06地下楼梯加压送风</t>
  </si>
  <si>
    <t>SPF-S-B1-6-1a</t>
  </si>
  <si>
    <t>LT-10地下楼梯加压送风</t>
  </si>
  <si>
    <t>SPF-S-B1-6-1b</t>
  </si>
  <si>
    <t>LT-10地上楼梯加压送风</t>
  </si>
  <si>
    <t>YGF-9E4</t>
  </si>
  <si>
    <t>SPF-S-B1-6-2a</t>
  </si>
  <si>
    <t>LT-15地下楼梯加压送风</t>
  </si>
  <si>
    <t>SPF-S-B1-6-2b</t>
  </si>
  <si>
    <t>LT-15地上楼梯加压送风</t>
  </si>
  <si>
    <t>SPF-S-B1-6-3b</t>
  </si>
  <si>
    <t>LT-12地上楼梯加压送风</t>
  </si>
  <si>
    <t>SPF-S-B1-6-4b</t>
  </si>
  <si>
    <t>LT-14地上楼梯加压送风</t>
  </si>
  <si>
    <t>SPF-S-B1-6-5b</t>
  </si>
  <si>
    <t>LT-31地上楼梯加压送风</t>
  </si>
  <si>
    <t>YGF-10C</t>
  </si>
  <si>
    <t>SPF-S-B1-8-1a</t>
  </si>
  <si>
    <t>LT-18地下楼梯加压送风</t>
  </si>
  <si>
    <t>SPF-S-B1-8-1b</t>
  </si>
  <si>
    <t>LT-18地上楼梯加压送风</t>
  </si>
  <si>
    <t>YGF-12A</t>
  </si>
  <si>
    <t>SPF-S-B1-11-1a</t>
  </si>
  <si>
    <t>LT-19地下楼梯加压送风</t>
  </si>
  <si>
    <t>SPF-S-B1-11-1b</t>
  </si>
  <si>
    <t>LT-19地上楼梯加压送风</t>
  </si>
  <si>
    <t>SPF-S-B1-11-2</t>
  </si>
  <si>
    <t>LT-22地上楼梯加压送风</t>
  </si>
  <si>
    <t>SPF-S-B1-13-1</t>
  </si>
  <si>
    <t>LT-26地下楼梯加压送风</t>
  </si>
  <si>
    <t>FPF-S-B1-5-2</t>
  </si>
  <si>
    <t>避难走道加压送风</t>
  </si>
  <si>
    <t>YGF-4.5E6</t>
  </si>
  <si>
    <t>YGF-4.5</t>
  </si>
  <si>
    <t>VPF-S-B1-3-5</t>
  </si>
  <si>
    <t>LT-08地上前室加压送风</t>
  </si>
  <si>
    <t>VPF-S-B1-3-6</t>
  </si>
  <si>
    <t>LT-07地上前室加压送风</t>
  </si>
  <si>
    <t>YGF-7E3</t>
  </si>
  <si>
    <t>YGF-7</t>
  </si>
  <si>
    <t>VPF-S-B1-5-1</t>
  </si>
  <si>
    <t>避难走道前室加压送风</t>
  </si>
  <si>
    <t>VPF-S-B1-5-2</t>
  </si>
  <si>
    <t>VPF-S-B1-5-3</t>
  </si>
  <si>
    <t>YGF-6.5B</t>
  </si>
  <si>
    <t>YGF-6.5</t>
  </si>
  <si>
    <t>SPF-S-B1-11-4</t>
  </si>
  <si>
    <t>LT-21地上楼梯加压送风</t>
  </si>
  <si>
    <t>6-1加压风机性能表</t>
  </si>
  <si>
    <t>全压静压</t>
  </si>
  <si>
    <t>SPF-S-YY-1-1</t>
  </si>
  <si>
    <t>LT-26地上楼梯加压送风</t>
  </si>
  <si>
    <t>SPF-S-YY-1-2a</t>
  </si>
  <si>
    <t>LT-27地下楼梯加压送风</t>
  </si>
  <si>
    <t>SPF-S-YY-1-2b</t>
  </si>
  <si>
    <t>LT-27地上楼梯加压送风</t>
  </si>
  <si>
    <t>SPF-S--1-1</t>
  </si>
  <si>
    <t>LT-20地上楼梯加压送风</t>
  </si>
  <si>
    <t>SPF-S--2-1</t>
  </si>
  <si>
    <t>LT-07地上楼梯加压送风</t>
  </si>
  <si>
    <t>SPF-S--2-2</t>
  </si>
  <si>
    <t>LT-03地上楼梯加压送风</t>
  </si>
  <si>
    <t>SPF-S--2-3</t>
  </si>
  <si>
    <t>LT-05地上楼梯加压送风</t>
  </si>
  <si>
    <t>SPF-S--2-4</t>
  </si>
  <si>
    <t>LT-04地上楼梯加压送风</t>
  </si>
  <si>
    <t>SPF-S--2-5</t>
  </si>
  <si>
    <t>LT-06地上楼梯加压送风</t>
  </si>
  <si>
    <t>HTFC-I-22</t>
  </si>
  <si>
    <t>电机外置，皮带传动</t>
  </si>
  <si>
    <t>SPF-S--2-6</t>
  </si>
  <si>
    <t>LT-02地上楼梯加压送风</t>
  </si>
  <si>
    <t>SPF-S--2-7</t>
  </si>
  <si>
    <t>LT-30地上楼梯加压送风</t>
  </si>
  <si>
    <t>SPF-S--2-8</t>
  </si>
  <si>
    <t>LT-32地上楼梯加压送风</t>
  </si>
  <si>
    <t>YGF-10A</t>
  </si>
  <si>
    <t>SPF-S--2-9</t>
  </si>
  <si>
    <t>LT-33地上楼梯加压送风</t>
  </si>
  <si>
    <t>SPF-S--2-10</t>
  </si>
  <si>
    <t>LT-34地上楼梯加压送风</t>
  </si>
  <si>
    <t>SPF-S--2-11</t>
  </si>
  <si>
    <t>LT-35地上楼梯加压送风</t>
  </si>
  <si>
    <t>m3h</t>
  </si>
  <si>
    <t>(E)EF-S-B1-1-1</t>
  </si>
  <si>
    <t>10KV总配电间平时兼气体灭火后排风</t>
  </si>
  <si>
    <t>DCF-315</t>
  </si>
  <si>
    <t>1.皮带传动，水平进出风口</t>
  </si>
  <si>
    <t>管道式离心风机箱</t>
  </si>
  <si>
    <t>EF-S-B1-1-2</t>
  </si>
  <si>
    <t>应急发电机房平时排风</t>
  </si>
  <si>
    <t>防爆柜式离心风机</t>
  </si>
  <si>
    <t>BISQ-630</t>
  </si>
  <si>
    <t>ISQ-450</t>
  </si>
  <si>
    <t>1.皮带传动，水平进出风口
2.BT4整机防爆</t>
  </si>
  <si>
    <t>(E)EF-S-B1-1-3</t>
  </si>
  <si>
    <t>光伏升压变机房平时兼气体灭火后排风</t>
  </si>
  <si>
    <t>DCF-280</t>
  </si>
  <si>
    <t>EF-S-B1-1-4</t>
  </si>
  <si>
    <t>速滑馆热水机房排风</t>
  </si>
  <si>
    <t>DCF-250</t>
  </si>
  <si>
    <t>DCF-250
(DCF-280)</t>
  </si>
  <si>
    <t>EF-S-B1-1-5</t>
  </si>
  <si>
    <t>生活水泵房排风</t>
  </si>
  <si>
    <t>EF-S-B1-1-6</t>
  </si>
  <si>
    <t>临时柴发接入机房排风</t>
  </si>
  <si>
    <t>220-1-50</t>
  </si>
  <si>
    <t>管道离心风机</t>
  </si>
  <si>
    <t>GDF-2.5-4</t>
  </si>
  <si>
    <t>风机功率过低无能效</t>
  </si>
  <si>
    <t>1.管道离心风机</t>
  </si>
  <si>
    <t>EF-S-B1-2-1</t>
  </si>
  <si>
    <t>隔油池间排风</t>
  </si>
  <si>
    <t>GDF-3.0-4</t>
  </si>
  <si>
    <t>(E)EF-S-B1-2-2</t>
  </si>
  <si>
    <t>气体灭火机房平时兼气体灭火后排风</t>
  </si>
  <si>
    <t>(E)EF-S-B1-2-3</t>
  </si>
  <si>
    <t>10KV主变电所平时兼气体灭火后排风</t>
  </si>
  <si>
    <t>HTFC-I-15</t>
  </si>
  <si>
    <t>(E)EF-S-B1-2-4a</t>
  </si>
  <si>
    <t>制冰机房平时兼事故排风</t>
  </si>
  <si>
    <t>(E)EF-S-B1-2-4b</t>
  </si>
  <si>
    <t>EF-S-1/B1-6-1</t>
  </si>
  <si>
    <t>垃圾房排风</t>
  </si>
  <si>
    <t>EF-S-B1-3-1</t>
  </si>
  <si>
    <t>中转机房排风</t>
  </si>
  <si>
    <t>EF-S-B1-3-2</t>
  </si>
  <si>
    <t>空调换热机房排风</t>
  </si>
  <si>
    <t>EF-S-B1-6-1</t>
  </si>
  <si>
    <t>EF-S-B1-7-1</t>
  </si>
  <si>
    <t>(E)EF-S-B1-8-1</t>
  </si>
  <si>
    <t>(E)EF-S-B1-11-1</t>
  </si>
  <si>
    <t>10KV副变电所平时兼气体灭火后排风</t>
  </si>
  <si>
    <t>(E)EF-S-B1-11-2</t>
  </si>
  <si>
    <t>EF-S-B1-11-3</t>
  </si>
  <si>
    <t>数据主机房排风</t>
  </si>
  <si>
    <t>EF-S-B1-12-1</t>
  </si>
  <si>
    <t>热身馆泳池机房排风</t>
  </si>
  <si>
    <t>EF-S-B1-12-2</t>
  </si>
  <si>
    <t>预留机房排风</t>
  </si>
  <si>
    <t>EEF-S-B1-12-1</t>
  </si>
  <si>
    <t>热身馆泳池机房事故排风</t>
  </si>
  <si>
    <t>EF-S-B1-12-3</t>
  </si>
  <si>
    <t>EF-S-B1-12-4</t>
  </si>
  <si>
    <t>EEF-S-B1-12-3</t>
  </si>
  <si>
    <t>EF-S-B1-13-1</t>
  </si>
  <si>
    <t>消防水泵房排风</t>
  </si>
  <si>
    <t>EF-S-B1-13-3</t>
  </si>
  <si>
    <t>比赛池泳池机房排风</t>
  </si>
  <si>
    <t>EEF-S-B1-13-2</t>
  </si>
  <si>
    <t>比赛池泳池机房事故排风</t>
  </si>
  <si>
    <t>EF-S-B1-13-4</t>
  </si>
  <si>
    <t>比赛池泳池热泵机房排风</t>
  </si>
  <si>
    <t>EF-S-B1-13-5</t>
  </si>
  <si>
    <t>全民健身热水机房排风</t>
  </si>
  <si>
    <t>EF-S-B1-13-6</t>
  </si>
  <si>
    <t>泳池热水机房排风</t>
  </si>
  <si>
    <t>EF-S-B1-13-7</t>
  </si>
  <si>
    <t>EF-S-YY-2-1a</t>
  </si>
  <si>
    <t>游泳馆排风</t>
  </si>
  <si>
    <t>HTFC-I-20</t>
  </si>
  <si>
    <t>EF-S-YY-2-1b</t>
  </si>
  <si>
    <t>EF-S-YY-2-2a</t>
  </si>
  <si>
    <t>游泳热身馆排风</t>
  </si>
  <si>
    <t>EF-S-YY-2-2b</t>
  </si>
  <si>
    <t>EF-S-YY-2-3a</t>
  </si>
  <si>
    <t>门厅排风</t>
  </si>
  <si>
    <t>EF-S-YY-2-3b</t>
  </si>
  <si>
    <t>EF-S-R-1</t>
  </si>
  <si>
    <t>速滑馆排风</t>
  </si>
  <si>
    <t>EF-S-R-2</t>
  </si>
  <si>
    <t>EF-S-R-3</t>
  </si>
  <si>
    <t>EF-S-R-4</t>
  </si>
  <si>
    <t>EF-S-YY-2/B1-1</t>
  </si>
  <si>
    <t>EF-S-YY-2/B1-2</t>
  </si>
  <si>
    <t>卫生间排风</t>
  </si>
  <si>
    <t>EF-S-YY-2/B1-3</t>
  </si>
  <si>
    <t>8.风机性能表</t>
  </si>
  <si>
    <t>单位风量耗功率</t>
  </si>
  <si>
    <t>W/m3/h</t>
  </si>
  <si>
    <t>EF-S-1-1</t>
  </si>
  <si>
    <t>一层卫生间排风</t>
  </si>
  <si>
    <t>后倾</t>
  </si>
  <si>
    <t>DCF-400</t>
  </si>
  <si>
    <t>1.电机直连，水平进出风口
2.风机整机二级能效认证</t>
  </si>
  <si>
    <t>EF-S-1-2</t>
  </si>
  <si>
    <t>一层垃圾房排风</t>
  </si>
  <si>
    <t>EF-S-2-1A</t>
  </si>
  <si>
    <t>配套用房过渡季排风</t>
  </si>
  <si>
    <t>DCF-560</t>
  </si>
  <si>
    <t>1.皮带传动，水平进出风口
2.风机整机二级能效认证</t>
  </si>
  <si>
    <t>EF-S-2-1B</t>
  </si>
  <si>
    <t>EF-S-2-2A</t>
  </si>
  <si>
    <t>网球场排风</t>
  </si>
  <si>
    <t>R</t>
  </si>
  <si>
    <t>DCF-800</t>
  </si>
  <si>
    <t>EF-S-2-2B</t>
  </si>
  <si>
    <t>EF-S-2-3A</t>
  </si>
  <si>
    <t>羽毛球场排风</t>
  </si>
  <si>
    <t>EF-S-2-3B</t>
  </si>
  <si>
    <t>EF-S-2-4A</t>
  </si>
  <si>
    <t>篮球场排风</t>
  </si>
  <si>
    <t>EF-S-2-4B</t>
  </si>
  <si>
    <t>EF-S-2-5A</t>
  </si>
  <si>
    <t>跑道过渡季排风</t>
  </si>
  <si>
    <t>DCF-450</t>
  </si>
  <si>
    <t>EF-S-2-5B</t>
  </si>
  <si>
    <t>EF-S-2-6(A)</t>
  </si>
  <si>
    <t>录检区过渡季排风</t>
  </si>
  <si>
    <t>EF-S-2-6(B)</t>
  </si>
  <si>
    <t>新闻发布厅过渡季排风</t>
  </si>
  <si>
    <t>DCF-500</t>
  </si>
  <si>
    <t>EF-S-2-7</t>
  </si>
  <si>
    <t>按摩淋浴排风</t>
  </si>
  <si>
    <t>EF-S-2-8(A)</t>
  </si>
  <si>
    <t>EF-S-2-8(B)</t>
  </si>
  <si>
    <t>EF-S-2-9</t>
  </si>
  <si>
    <t>EF-S-2-10</t>
  </si>
  <si>
    <t>EF-S-2-11</t>
  </si>
  <si>
    <t>EF-S-2-12</t>
  </si>
  <si>
    <t>烘干房排风</t>
  </si>
  <si>
    <t>EF-S-2-13</t>
  </si>
  <si>
    <t>EF-S-2-14</t>
  </si>
  <si>
    <t>淋浴间排风</t>
  </si>
  <si>
    <t>EF-S-2-18</t>
  </si>
  <si>
    <t>EF-S-2-19</t>
  </si>
  <si>
    <t>EF-S-2-20</t>
  </si>
  <si>
    <t>EF-S-2-21</t>
  </si>
  <si>
    <t>EF-S-B1-3-3</t>
  </si>
  <si>
    <t>机电管廊排风</t>
  </si>
  <si>
    <t>(E)EF-S-1-1</t>
  </si>
  <si>
    <t>一层厨房平时兼事故排风</t>
  </si>
  <si>
    <t>防爆风机</t>
  </si>
  <si>
    <t>1.皮带传动，水平进出风口
2.风机整机二级能效认证
3.防爆等级：CT4，整机防爆</t>
  </si>
  <si>
    <t>KEF-S-1-1</t>
  </si>
  <si>
    <t>厨房排油烟</t>
  </si>
  <si>
    <t>电机外置</t>
  </si>
  <si>
    <t>1.皮带传动，水平进出风口
2.风机整机二级能效认证
3.电机外置</t>
  </si>
  <si>
    <t>EF-S-2/3-1</t>
  </si>
  <si>
    <t>速滑馆卫生间平时排风</t>
  </si>
  <si>
    <t>ISQ-630</t>
  </si>
  <si>
    <t>EF-S-2/3-2</t>
  </si>
  <si>
    <t>管道式离心风机性能表</t>
  </si>
  <si>
    <t>设计回复</t>
  </si>
  <si>
    <t>台数</t>
  </si>
  <si>
    <t>第3层</t>
  </si>
  <si>
    <t>GDF-10</t>
  </si>
  <si>
    <t>管道式离心风机</t>
  </si>
  <si>
    <t>静音风机</t>
  </si>
  <si>
    <t>AFV-120</t>
  </si>
  <si>
    <t>1.管道离心风机
2.风机功率过低无能效</t>
  </si>
  <si>
    <t>GDF-15</t>
  </si>
  <si>
    <t>AFV-170</t>
  </si>
  <si>
    <t>排气扇性能表：</t>
  </si>
  <si>
    <t>风量</t>
  </si>
  <si>
    <t>转速</t>
  </si>
  <si>
    <t>机组噪音</t>
  </si>
  <si>
    <t>单位风量
耗功率</t>
  </si>
  <si>
    <t>m³/h</t>
  </si>
  <si>
    <t>V-φ-Hz</t>
  </si>
  <si>
    <t>Wm/h</t>
  </si>
  <si>
    <t>首层</t>
  </si>
  <si>
    <t>TEF-200</t>
  </si>
  <si>
    <t>天花板型通风器</t>
  </si>
  <si>
    <t/>
  </si>
  <si>
    <t>自带止回阀</t>
  </si>
  <si>
    <t>BLD-12A</t>
  </si>
  <si>
    <t>1.功率过低无能效</t>
  </si>
  <si>
    <t>需要自带止回阀</t>
  </si>
  <si>
    <t>TEF-150</t>
  </si>
  <si>
    <t>TEF-300</t>
  </si>
  <si>
    <t>BLD-16A</t>
  </si>
  <si>
    <t>TEF-400</t>
  </si>
  <si>
    <t>BLD-18A</t>
  </si>
  <si>
    <t>TEF-450</t>
  </si>
  <si>
    <t>全压
静压</t>
  </si>
  <si>
    <t>第4层</t>
  </si>
  <si>
    <t>TEF-250</t>
  </si>
  <si>
    <t>第-1层</t>
  </si>
  <si>
    <t>GDF-06</t>
  </si>
  <si>
    <t>AFV-77</t>
  </si>
  <si>
    <t>风机数量</t>
  </si>
  <si>
    <t>总金额</t>
  </si>
  <si>
    <t>元</t>
  </si>
  <si>
    <t>运费</t>
  </si>
  <si>
    <t>合计</t>
  </si>
  <si>
    <r>
      <t>1、报价为风机本体价格(公司常规配置)</t>
    </r>
    <r>
      <rPr>
        <sz val="12"/>
        <color rgb="FFFF0000"/>
        <rFont val="宋体"/>
        <charset val="134"/>
      </rPr>
      <t>,含税(13%)</t>
    </r>
    <r>
      <rPr>
        <sz val="12"/>
        <rFont val="宋体"/>
        <charset val="134"/>
      </rPr>
      <t>，</t>
    </r>
    <r>
      <rPr>
        <sz val="12"/>
        <color rgb="FFFF0000"/>
        <rFont val="宋体"/>
        <charset val="134"/>
      </rPr>
      <t>不含包装费（含简易包装）、含运费（不含卸货）</t>
    </r>
    <r>
      <rPr>
        <sz val="12"/>
        <rFont val="宋体"/>
        <charset val="134"/>
      </rPr>
      <t>等，</t>
    </r>
    <r>
      <rPr>
        <sz val="12"/>
        <color rgb="FFFF0000"/>
        <rFont val="宋体"/>
        <charset val="134"/>
      </rPr>
      <t>不含减振器、法兰、软接、控制柜、防雨罩、弯头、防虫网等安装附件（备注除外）</t>
    </r>
    <r>
      <rPr>
        <sz val="12"/>
        <rFont val="宋体"/>
        <charset val="134"/>
      </rPr>
      <t>；
2、控制箱：</t>
    </r>
    <r>
      <rPr>
        <sz val="12"/>
        <color rgb="FFFF0000"/>
        <rFont val="宋体"/>
        <charset val="134"/>
      </rPr>
      <t>不带控制箱</t>
    </r>
    <r>
      <rPr>
        <sz val="12"/>
        <rFont val="宋体"/>
        <charset val="134"/>
      </rPr>
      <t xml:space="preserve">，
3、不含风机现场拆装费用；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</si>
</sst>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.0_ "/>
  </numFmts>
  <fonts count="36">
    <font>
      <sz val="12"/>
      <name val="宋体"/>
      <charset val="134"/>
    </font>
    <font>
      <sz val="12"/>
      <name val="Calibri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微软雅黑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12"/>
      <color rgb="FFFF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8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13" applyNumberFormat="0" applyAlignment="0" applyProtection="0">
      <alignment vertical="center"/>
    </xf>
    <xf numFmtId="0" fontId="24" fillId="10" borderId="14" applyNumberFormat="0" applyAlignment="0" applyProtection="0">
      <alignment vertical="center"/>
    </xf>
    <xf numFmtId="0" fontId="25" fillId="10" borderId="13" applyNumberFormat="0" applyAlignment="0" applyProtection="0">
      <alignment vertical="center"/>
    </xf>
    <xf numFmtId="0" fontId="26" fillId="11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4" fillId="0" borderId="0"/>
    <xf numFmtId="0" fontId="7" fillId="0" borderId="0">
      <alignment vertical="center"/>
    </xf>
  </cellStyleXfs>
  <cellXfs count="13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Font="1" applyBorder="1" applyAlignment="1"/>
    <xf numFmtId="0" fontId="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176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0" fillId="4" borderId="1" xfId="0" applyFill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6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0" fontId="2" fillId="6" borderId="1" xfId="0" applyNumberFormat="1" applyFont="1" applyFill="1" applyBorder="1" applyAlignment="1">
      <alignment horizontal="center" vertical="center" wrapText="1"/>
    </xf>
    <xf numFmtId="0" fontId="9" fillId="5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6" borderId="1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2" borderId="4" xfId="0" applyFill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0" xfId="0" applyFont="1" applyFill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</cellStyles>
  <tableStyles count="0" defaultTableStyle="TableStyleMedium2" defaultPivotStyle="PivotStyleLight16"/>
  <colors>
    <mruColors>
      <color rgb="00FFFFFF"/>
      <color rgb="00000000"/>
      <color rgb="0092D05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7"/>
  <sheetViews>
    <sheetView zoomScale="70" zoomScaleNormal="70" topLeftCell="J1" workbookViewId="0">
      <selection activeCell="AH12" sqref="AH12"/>
    </sheetView>
  </sheetViews>
  <sheetFormatPr defaultColWidth="9" defaultRowHeight="14.25"/>
  <cols>
    <col min="1" max="1" width="5.875" customWidth="1"/>
    <col min="2" max="2" width="16.5" customWidth="1"/>
    <col min="3" max="4" width="7.375" customWidth="1"/>
    <col min="5" max="5" width="16.125" customWidth="1"/>
    <col min="6" max="6" width="16.875" customWidth="1"/>
    <col min="7" max="7" width="14.125" customWidth="1"/>
    <col min="9" max="13" width="8.25" customWidth="1"/>
    <col min="18" max="18" width="7.75" customWidth="1"/>
    <col min="19" max="21" width="9.25" customWidth="1"/>
    <col min="22" max="22" width="8.625" style="2" customWidth="1"/>
    <col min="23" max="23" width="13.125" style="2" customWidth="1"/>
    <col min="24" max="24" width="21.625" customWidth="1"/>
    <col min="25" max="27" width="9" style="2"/>
    <col min="28" max="28" width="12.85" customWidth="1"/>
    <col min="29" max="29" width="12.675" customWidth="1"/>
  </cols>
  <sheetData>
    <row r="1" ht="22.5" spans="1:24">
      <c r="A1" s="121"/>
      <c r="B1" s="122"/>
      <c r="C1" s="121"/>
      <c r="D1" s="121"/>
      <c r="E1" s="123" t="s">
        <v>0</v>
      </c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X1" s="123"/>
    </row>
    <row r="2" ht="28.5" spans="1:24">
      <c r="A2" s="124" t="s">
        <v>1</v>
      </c>
      <c r="B2" s="124" t="s">
        <v>2</v>
      </c>
      <c r="C2" s="124" t="s">
        <v>3</v>
      </c>
      <c r="D2" s="124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 t="s">
        <v>21</v>
      </c>
      <c r="V2" s="72" t="s">
        <v>22</v>
      </c>
      <c r="W2" s="63" t="s">
        <v>23</v>
      </c>
      <c r="X2" s="8" t="s">
        <v>24</v>
      </c>
    </row>
    <row r="3" spans="1:24">
      <c r="A3" s="125"/>
      <c r="B3" s="125"/>
      <c r="C3" s="125"/>
      <c r="D3" s="125"/>
      <c r="E3" s="8"/>
      <c r="F3" s="8"/>
      <c r="G3" s="8"/>
      <c r="H3" s="8"/>
      <c r="I3" s="8" t="s">
        <v>25</v>
      </c>
      <c r="J3" s="8" t="s">
        <v>26</v>
      </c>
      <c r="K3" s="8" t="s">
        <v>27</v>
      </c>
      <c r="L3" s="8" t="s">
        <v>28</v>
      </c>
      <c r="M3" s="8" t="s">
        <v>28</v>
      </c>
      <c r="N3" s="8" t="s">
        <v>29</v>
      </c>
      <c r="O3" s="8" t="s">
        <v>30</v>
      </c>
      <c r="P3" s="8" t="s">
        <v>31</v>
      </c>
      <c r="Q3" s="8" t="s">
        <v>32</v>
      </c>
      <c r="R3" s="8"/>
      <c r="S3" s="8"/>
      <c r="T3" s="8"/>
      <c r="U3" s="8"/>
      <c r="V3" s="72" t="s">
        <v>33</v>
      </c>
      <c r="W3" s="64"/>
      <c r="X3" s="8"/>
    </row>
    <row r="4" ht="30" customHeight="1" spans="1:27">
      <c r="A4" s="96">
        <v>1</v>
      </c>
      <c r="B4" s="8" t="s">
        <v>34</v>
      </c>
      <c r="C4" s="96" t="s">
        <v>35</v>
      </c>
      <c r="D4" s="96">
        <v>1</v>
      </c>
      <c r="E4" s="126" t="s">
        <v>36</v>
      </c>
      <c r="F4" s="8" t="s">
        <v>37</v>
      </c>
      <c r="G4" s="8" t="s">
        <v>34</v>
      </c>
      <c r="H4" s="8" t="s">
        <v>38</v>
      </c>
      <c r="I4" s="8">
        <v>41400</v>
      </c>
      <c r="J4" s="8">
        <v>550</v>
      </c>
      <c r="K4" s="8">
        <v>600</v>
      </c>
      <c r="L4" s="8" t="s">
        <v>39</v>
      </c>
      <c r="M4" s="8">
        <v>18.5</v>
      </c>
      <c r="N4" s="8" t="s">
        <v>40</v>
      </c>
      <c r="O4" s="8">
        <v>615</v>
      </c>
      <c r="P4" s="8">
        <v>74</v>
      </c>
      <c r="Q4" s="8">
        <v>67</v>
      </c>
      <c r="R4" s="8">
        <v>0.267</v>
      </c>
      <c r="S4" s="8" t="s">
        <v>41</v>
      </c>
      <c r="T4" s="8" t="s">
        <v>42</v>
      </c>
      <c r="U4" s="8" t="s">
        <v>43</v>
      </c>
      <c r="V4" s="72"/>
      <c r="W4" s="72"/>
      <c r="X4" s="8" t="s">
        <v>44</v>
      </c>
      <c r="Y4" s="2" t="s">
        <v>45</v>
      </c>
      <c r="Z4" s="2" t="s">
        <v>4</v>
      </c>
      <c r="AA4" s="2" t="s">
        <v>46</v>
      </c>
    </row>
    <row r="5" ht="30" customHeight="1" spans="1:27">
      <c r="A5" s="98"/>
      <c r="B5" s="12" t="s">
        <v>47</v>
      </c>
      <c r="C5" s="98"/>
      <c r="D5" s="98"/>
      <c r="E5" s="12"/>
      <c r="F5" s="12"/>
      <c r="G5" s="12" t="s">
        <v>48</v>
      </c>
      <c r="H5" s="12" t="s">
        <v>38</v>
      </c>
      <c r="I5" s="12">
        <v>41400</v>
      </c>
      <c r="J5" s="12">
        <v>550</v>
      </c>
      <c r="K5" s="12">
        <v>750</v>
      </c>
      <c r="L5" s="12" t="s">
        <v>39</v>
      </c>
      <c r="M5" s="12">
        <v>18.5</v>
      </c>
      <c r="N5" s="12" t="s">
        <v>40</v>
      </c>
      <c r="O5" s="12">
        <v>648</v>
      </c>
      <c r="P5" s="12">
        <v>74</v>
      </c>
      <c r="Q5" s="12">
        <v>78</v>
      </c>
      <c r="R5" s="12"/>
      <c r="S5" s="12"/>
      <c r="T5" s="12"/>
      <c r="U5" s="12"/>
      <c r="V5" s="128">
        <v>19.6</v>
      </c>
      <c r="W5" s="72" t="s">
        <v>49</v>
      </c>
      <c r="X5" s="12" t="s">
        <v>50</v>
      </c>
      <c r="Y5" s="48"/>
      <c r="Z5" s="2">
        <v>1</v>
      </c>
      <c r="AA5" s="2">
        <f t="shared" ref="AA5:AA9" si="0">Y5*Z5</f>
        <v>0</v>
      </c>
    </row>
    <row r="6" ht="30" customHeight="1" spans="1:24">
      <c r="A6" s="96">
        <v>2</v>
      </c>
      <c r="B6" s="8" t="s">
        <v>34</v>
      </c>
      <c r="C6" s="96" t="s">
        <v>35</v>
      </c>
      <c r="D6" s="96">
        <v>1</v>
      </c>
      <c r="E6" s="126" t="s">
        <v>51</v>
      </c>
      <c r="F6" s="8" t="s">
        <v>37</v>
      </c>
      <c r="G6" s="8" t="s">
        <v>34</v>
      </c>
      <c r="H6" s="8" t="s">
        <v>38</v>
      </c>
      <c r="I6" s="8">
        <v>41400</v>
      </c>
      <c r="J6" s="8">
        <v>550</v>
      </c>
      <c r="K6" s="8">
        <v>600</v>
      </c>
      <c r="L6" s="8" t="s">
        <v>39</v>
      </c>
      <c r="M6" s="8">
        <v>18.5</v>
      </c>
      <c r="N6" s="8" t="s">
        <v>40</v>
      </c>
      <c r="O6" s="8">
        <v>615</v>
      </c>
      <c r="P6" s="8">
        <v>74</v>
      </c>
      <c r="Q6" s="8">
        <v>67</v>
      </c>
      <c r="R6" s="8">
        <v>0.267</v>
      </c>
      <c r="S6" s="8" t="s">
        <v>41</v>
      </c>
      <c r="T6" s="8" t="s">
        <v>42</v>
      </c>
      <c r="U6" s="8" t="s">
        <v>43</v>
      </c>
      <c r="V6" s="129"/>
      <c r="W6" s="72"/>
      <c r="X6" s="8" t="s">
        <v>44</v>
      </c>
    </row>
    <row r="7" ht="30" customHeight="1" spans="1:27">
      <c r="A7" s="98"/>
      <c r="B7" s="12" t="s">
        <v>47</v>
      </c>
      <c r="C7" s="98"/>
      <c r="D7" s="98"/>
      <c r="E7" s="12"/>
      <c r="F7" s="12"/>
      <c r="G7" s="12" t="s">
        <v>48</v>
      </c>
      <c r="H7" s="12" t="s">
        <v>38</v>
      </c>
      <c r="I7" s="12">
        <v>41400</v>
      </c>
      <c r="J7" s="12">
        <v>550</v>
      </c>
      <c r="K7" s="12">
        <v>750</v>
      </c>
      <c r="L7" s="12" t="s">
        <v>39</v>
      </c>
      <c r="M7" s="12">
        <v>18.5</v>
      </c>
      <c r="N7" s="12" t="s">
        <v>40</v>
      </c>
      <c r="O7" s="12">
        <v>648</v>
      </c>
      <c r="P7" s="12">
        <v>74</v>
      </c>
      <c r="Q7" s="12">
        <v>78</v>
      </c>
      <c r="R7" s="12"/>
      <c r="S7" s="12"/>
      <c r="T7" s="12"/>
      <c r="U7" s="12"/>
      <c r="V7" s="128">
        <v>19.6</v>
      </c>
      <c r="W7" s="72" t="s">
        <v>49</v>
      </c>
      <c r="X7" s="12" t="s">
        <v>50</v>
      </c>
      <c r="Y7" s="48"/>
      <c r="Z7" s="2">
        <v>1</v>
      </c>
      <c r="AA7" s="2">
        <f t="shared" si="0"/>
        <v>0</v>
      </c>
    </row>
    <row r="8" ht="30" customHeight="1" spans="1:24">
      <c r="A8" s="96">
        <v>3</v>
      </c>
      <c r="B8" s="8" t="s">
        <v>34</v>
      </c>
      <c r="C8" s="96" t="s">
        <v>35</v>
      </c>
      <c r="D8" s="96">
        <v>1</v>
      </c>
      <c r="E8" s="126" t="s">
        <v>52</v>
      </c>
      <c r="F8" s="8" t="s">
        <v>53</v>
      </c>
      <c r="G8" s="8" t="s">
        <v>34</v>
      </c>
      <c r="H8" s="8" t="s">
        <v>38</v>
      </c>
      <c r="I8" s="8">
        <v>41400</v>
      </c>
      <c r="J8" s="8">
        <v>550</v>
      </c>
      <c r="K8" s="8">
        <v>600</v>
      </c>
      <c r="L8" s="8" t="s">
        <v>39</v>
      </c>
      <c r="M8" s="8">
        <v>18.5</v>
      </c>
      <c r="N8" s="8" t="s">
        <v>40</v>
      </c>
      <c r="O8" s="8">
        <v>615</v>
      </c>
      <c r="P8" s="8">
        <v>74</v>
      </c>
      <c r="Q8" s="8">
        <v>67</v>
      </c>
      <c r="R8" s="8">
        <v>0.267</v>
      </c>
      <c r="S8" s="8" t="s">
        <v>41</v>
      </c>
      <c r="T8" s="8" t="s">
        <v>42</v>
      </c>
      <c r="U8" s="8" t="s">
        <v>43</v>
      </c>
      <c r="V8" s="129"/>
      <c r="W8" s="72"/>
      <c r="X8" s="8" t="s">
        <v>44</v>
      </c>
    </row>
    <row r="9" ht="30" customHeight="1" spans="1:27">
      <c r="A9" s="98"/>
      <c r="B9" s="12" t="s">
        <v>47</v>
      </c>
      <c r="C9" s="98"/>
      <c r="D9" s="98"/>
      <c r="E9" s="12"/>
      <c r="F9" s="12"/>
      <c r="G9" s="12" t="s">
        <v>48</v>
      </c>
      <c r="H9" s="12" t="s">
        <v>38</v>
      </c>
      <c r="I9" s="12">
        <v>41400</v>
      </c>
      <c r="J9" s="12">
        <v>550</v>
      </c>
      <c r="K9" s="12">
        <v>750</v>
      </c>
      <c r="L9" s="12" t="s">
        <v>39</v>
      </c>
      <c r="M9" s="12">
        <v>18.5</v>
      </c>
      <c r="N9" s="12" t="s">
        <v>40</v>
      </c>
      <c r="O9" s="12">
        <v>648</v>
      </c>
      <c r="P9" s="12">
        <v>74</v>
      </c>
      <c r="Q9" s="12">
        <v>78</v>
      </c>
      <c r="R9" s="12"/>
      <c r="S9" s="12"/>
      <c r="T9" s="12"/>
      <c r="U9" s="12"/>
      <c r="V9" s="128">
        <v>19.6</v>
      </c>
      <c r="W9" s="72" t="s">
        <v>49</v>
      </c>
      <c r="X9" s="12" t="s">
        <v>50</v>
      </c>
      <c r="Y9" s="48"/>
      <c r="Z9" s="2">
        <v>1</v>
      </c>
      <c r="AA9" s="2">
        <f t="shared" si="0"/>
        <v>0</v>
      </c>
    </row>
    <row r="10" ht="30" customHeight="1" spans="1:24">
      <c r="A10" s="96">
        <v>4</v>
      </c>
      <c r="B10" s="8" t="s">
        <v>34</v>
      </c>
      <c r="C10" s="96" t="s">
        <v>35</v>
      </c>
      <c r="D10" s="96">
        <v>1</v>
      </c>
      <c r="E10" s="126" t="s">
        <v>54</v>
      </c>
      <c r="F10" s="8" t="s">
        <v>53</v>
      </c>
      <c r="G10" s="8" t="s">
        <v>34</v>
      </c>
      <c r="H10" s="8" t="s">
        <v>38</v>
      </c>
      <c r="I10" s="8">
        <v>41400</v>
      </c>
      <c r="J10" s="8">
        <v>550</v>
      </c>
      <c r="K10" s="8">
        <v>600</v>
      </c>
      <c r="L10" s="8" t="s">
        <v>39</v>
      </c>
      <c r="M10" s="8">
        <v>18.5</v>
      </c>
      <c r="N10" s="8" t="s">
        <v>40</v>
      </c>
      <c r="O10" s="8">
        <v>615</v>
      </c>
      <c r="P10" s="8">
        <v>74</v>
      </c>
      <c r="Q10" s="8">
        <v>67</v>
      </c>
      <c r="R10" s="8">
        <v>0.267</v>
      </c>
      <c r="S10" s="8" t="s">
        <v>41</v>
      </c>
      <c r="T10" s="8" t="s">
        <v>42</v>
      </c>
      <c r="U10" s="8" t="s">
        <v>43</v>
      </c>
      <c r="V10" s="129"/>
      <c r="W10" s="72"/>
      <c r="X10" s="8" t="s">
        <v>44</v>
      </c>
    </row>
    <row r="11" ht="30" customHeight="1" spans="1:27">
      <c r="A11" s="98"/>
      <c r="B11" s="12" t="s">
        <v>47</v>
      </c>
      <c r="C11" s="98"/>
      <c r="D11" s="98"/>
      <c r="E11" s="12"/>
      <c r="F11" s="12"/>
      <c r="G11" s="12" t="s">
        <v>48</v>
      </c>
      <c r="H11" s="12" t="s">
        <v>38</v>
      </c>
      <c r="I11" s="12">
        <v>41400</v>
      </c>
      <c r="J11" s="12">
        <v>550</v>
      </c>
      <c r="K11" s="12">
        <v>750</v>
      </c>
      <c r="L11" s="12" t="s">
        <v>39</v>
      </c>
      <c r="M11" s="12">
        <v>18.5</v>
      </c>
      <c r="N11" s="12" t="s">
        <v>40</v>
      </c>
      <c r="O11" s="12">
        <v>648</v>
      </c>
      <c r="P11" s="12">
        <v>74</v>
      </c>
      <c r="Q11" s="12">
        <v>78</v>
      </c>
      <c r="R11" s="12"/>
      <c r="S11" s="12"/>
      <c r="T11" s="12"/>
      <c r="U11" s="12"/>
      <c r="V11" s="128">
        <v>19.6</v>
      </c>
      <c r="W11" s="72" t="s">
        <v>49</v>
      </c>
      <c r="X11" s="12" t="s">
        <v>50</v>
      </c>
      <c r="Y11" s="48"/>
      <c r="Z11" s="2">
        <v>1</v>
      </c>
      <c r="AA11" s="2">
        <f t="shared" ref="AA11:AA15" si="1">Y11*Z11</f>
        <v>0</v>
      </c>
    </row>
    <row r="12" ht="30" customHeight="1" spans="1:24">
      <c r="A12" s="96">
        <v>5</v>
      </c>
      <c r="B12" s="8" t="s">
        <v>34</v>
      </c>
      <c r="C12" s="96" t="s">
        <v>35</v>
      </c>
      <c r="D12" s="96">
        <v>1</v>
      </c>
      <c r="E12" s="126" t="s">
        <v>55</v>
      </c>
      <c r="F12" s="8" t="s">
        <v>56</v>
      </c>
      <c r="G12" s="8" t="s">
        <v>34</v>
      </c>
      <c r="H12" s="8" t="s">
        <v>38</v>
      </c>
      <c r="I12" s="8">
        <v>41400</v>
      </c>
      <c r="J12" s="8">
        <v>550</v>
      </c>
      <c r="K12" s="8">
        <v>600</v>
      </c>
      <c r="L12" s="8" t="s">
        <v>39</v>
      </c>
      <c r="M12" s="8">
        <v>18.5</v>
      </c>
      <c r="N12" s="8" t="s">
        <v>40</v>
      </c>
      <c r="O12" s="8">
        <v>615</v>
      </c>
      <c r="P12" s="8">
        <v>74</v>
      </c>
      <c r="Q12" s="8">
        <v>67</v>
      </c>
      <c r="R12" s="8">
        <v>0.267</v>
      </c>
      <c r="S12" s="8" t="s">
        <v>41</v>
      </c>
      <c r="T12" s="8" t="s">
        <v>42</v>
      </c>
      <c r="U12" s="8" t="s">
        <v>43</v>
      </c>
      <c r="V12" s="129"/>
      <c r="W12" s="72"/>
      <c r="X12" s="8" t="s">
        <v>44</v>
      </c>
    </row>
    <row r="13" ht="30" customHeight="1" spans="1:27">
      <c r="A13" s="98"/>
      <c r="B13" s="12" t="s">
        <v>47</v>
      </c>
      <c r="C13" s="98"/>
      <c r="D13" s="98"/>
      <c r="E13" s="12"/>
      <c r="F13" s="12"/>
      <c r="G13" s="12" t="s">
        <v>48</v>
      </c>
      <c r="H13" s="12" t="s">
        <v>38</v>
      </c>
      <c r="I13" s="12">
        <v>41400</v>
      </c>
      <c r="J13" s="12">
        <v>550</v>
      </c>
      <c r="K13" s="12">
        <v>750</v>
      </c>
      <c r="L13" s="12" t="s">
        <v>39</v>
      </c>
      <c r="M13" s="12">
        <v>18.5</v>
      </c>
      <c r="N13" s="12" t="s">
        <v>40</v>
      </c>
      <c r="O13" s="12">
        <v>648</v>
      </c>
      <c r="P13" s="12">
        <v>74</v>
      </c>
      <c r="Q13" s="12">
        <v>78</v>
      </c>
      <c r="R13" s="12"/>
      <c r="S13" s="12"/>
      <c r="T13" s="12"/>
      <c r="U13" s="12"/>
      <c r="V13" s="128">
        <v>19.6</v>
      </c>
      <c r="W13" s="72" t="s">
        <v>49</v>
      </c>
      <c r="X13" s="12" t="s">
        <v>50</v>
      </c>
      <c r="Y13" s="48"/>
      <c r="Z13" s="2">
        <v>1</v>
      </c>
      <c r="AA13" s="2">
        <f t="shared" si="1"/>
        <v>0</v>
      </c>
    </row>
    <row r="14" ht="30" customHeight="1" spans="1:24">
      <c r="A14" s="96">
        <v>6</v>
      </c>
      <c r="B14" s="8" t="s">
        <v>34</v>
      </c>
      <c r="C14" s="96" t="s">
        <v>35</v>
      </c>
      <c r="D14" s="96">
        <v>1</v>
      </c>
      <c r="E14" s="126" t="s">
        <v>57</v>
      </c>
      <c r="F14" s="8" t="s">
        <v>56</v>
      </c>
      <c r="G14" s="8" t="s">
        <v>34</v>
      </c>
      <c r="H14" s="8" t="s">
        <v>38</v>
      </c>
      <c r="I14" s="8">
        <v>41400</v>
      </c>
      <c r="J14" s="8">
        <v>550</v>
      </c>
      <c r="K14" s="8">
        <v>600</v>
      </c>
      <c r="L14" s="8" t="s">
        <v>39</v>
      </c>
      <c r="M14" s="8">
        <v>18.5</v>
      </c>
      <c r="N14" s="8" t="s">
        <v>40</v>
      </c>
      <c r="O14" s="8">
        <v>615</v>
      </c>
      <c r="P14" s="8">
        <v>74</v>
      </c>
      <c r="Q14" s="8">
        <v>67</v>
      </c>
      <c r="R14" s="8">
        <v>0.267</v>
      </c>
      <c r="S14" s="8" t="s">
        <v>41</v>
      </c>
      <c r="T14" s="8" t="s">
        <v>42</v>
      </c>
      <c r="U14" s="8" t="s">
        <v>43</v>
      </c>
      <c r="V14" s="129"/>
      <c r="W14" s="72"/>
      <c r="X14" s="8" t="s">
        <v>44</v>
      </c>
    </row>
    <row r="15" ht="30" customHeight="1" spans="1:27">
      <c r="A15" s="98"/>
      <c r="B15" s="12" t="s">
        <v>47</v>
      </c>
      <c r="C15" s="98"/>
      <c r="D15" s="98"/>
      <c r="E15" s="12"/>
      <c r="F15" s="12"/>
      <c r="G15" s="12" t="s">
        <v>48</v>
      </c>
      <c r="H15" s="12" t="s">
        <v>38</v>
      </c>
      <c r="I15" s="12">
        <v>41400</v>
      </c>
      <c r="J15" s="12">
        <v>550</v>
      </c>
      <c r="K15" s="12">
        <v>750</v>
      </c>
      <c r="L15" s="12" t="s">
        <v>39</v>
      </c>
      <c r="M15" s="12">
        <v>18.5</v>
      </c>
      <c r="N15" s="12" t="s">
        <v>40</v>
      </c>
      <c r="O15" s="12">
        <v>648</v>
      </c>
      <c r="P15" s="12">
        <v>74</v>
      </c>
      <c r="Q15" s="12">
        <v>78</v>
      </c>
      <c r="R15" s="12"/>
      <c r="S15" s="12"/>
      <c r="T15" s="12"/>
      <c r="U15" s="12"/>
      <c r="V15" s="128">
        <v>19.6</v>
      </c>
      <c r="W15" s="72" t="s">
        <v>49</v>
      </c>
      <c r="X15" s="12" t="s">
        <v>50</v>
      </c>
      <c r="Y15" s="48"/>
      <c r="Z15" s="2">
        <v>1</v>
      </c>
      <c r="AA15" s="2">
        <f t="shared" si="1"/>
        <v>0</v>
      </c>
    </row>
    <row r="16" ht="30" customHeight="1" spans="1:24">
      <c r="A16" s="96">
        <v>7</v>
      </c>
      <c r="B16" s="8" t="s">
        <v>34</v>
      </c>
      <c r="C16" s="96" t="s">
        <v>35</v>
      </c>
      <c r="D16" s="96">
        <v>1</v>
      </c>
      <c r="E16" s="126" t="s">
        <v>58</v>
      </c>
      <c r="F16" s="8" t="s">
        <v>59</v>
      </c>
      <c r="G16" s="8" t="s">
        <v>34</v>
      </c>
      <c r="H16" s="8" t="s">
        <v>38</v>
      </c>
      <c r="I16" s="8">
        <v>41400</v>
      </c>
      <c r="J16" s="8">
        <v>550</v>
      </c>
      <c r="K16" s="8">
        <v>600</v>
      </c>
      <c r="L16" s="8" t="s">
        <v>39</v>
      </c>
      <c r="M16" s="8">
        <v>18.5</v>
      </c>
      <c r="N16" s="8" t="s">
        <v>40</v>
      </c>
      <c r="O16" s="8">
        <v>615</v>
      </c>
      <c r="P16" s="8">
        <v>74</v>
      </c>
      <c r="Q16" s="8">
        <v>67</v>
      </c>
      <c r="R16" s="8">
        <v>0.267</v>
      </c>
      <c r="S16" s="8" t="s">
        <v>41</v>
      </c>
      <c r="T16" s="8" t="s">
        <v>42</v>
      </c>
      <c r="U16" s="8" t="s">
        <v>43</v>
      </c>
      <c r="V16" s="129"/>
      <c r="W16" s="72"/>
      <c r="X16" s="8" t="s">
        <v>44</v>
      </c>
    </row>
    <row r="17" ht="30" customHeight="1" spans="1:27">
      <c r="A17" s="98"/>
      <c r="B17" s="12" t="s">
        <v>47</v>
      </c>
      <c r="C17" s="98"/>
      <c r="D17" s="98"/>
      <c r="E17" s="12"/>
      <c r="F17" s="12"/>
      <c r="G17" s="12" t="s">
        <v>48</v>
      </c>
      <c r="H17" s="12" t="s">
        <v>38</v>
      </c>
      <c r="I17" s="12">
        <v>41400</v>
      </c>
      <c r="J17" s="12">
        <v>550</v>
      </c>
      <c r="K17" s="12">
        <v>750</v>
      </c>
      <c r="L17" s="12" t="s">
        <v>39</v>
      </c>
      <c r="M17" s="12">
        <v>18.5</v>
      </c>
      <c r="N17" s="12" t="s">
        <v>40</v>
      </c>
      <c r="O17" s="12">
        <v>648</v>
      </c>
      <c r="P17" s="12">
        <v>74</v>
      </c>
      <c r="Q17" s="12">
        <v>78</v>
      </c>
      <c r="R17" s="12"/>
      <c r="S17" s="12"/>
      <c r="T17" s="12"/>
      <c r="U17" s="12"/>
      <c r="V17" s="128">
        <v>19.6</v>
      </c>
      <c r="W17" s="72" t="s">
        <v>49</v>
      </c>
      <c r="X17" s="12" t="s">
        <v>50</v>
      </c>
      <c r="Y17" s="48"/>
      <c r="Z17" s="2">
        <v>1</v>
      </c>
      <c r="AA17" s="2">
        <f t="shared" ref="AA17:AA21" si="2">Y17*Z17</f>
        <v>0</v>
      </c>
    </row>
    <row r="18" ht="30" customHeight="1" spans="1:24">
      <c r="A18" s="96">
        <v>8</v>
      </c>
      <c r="B18" s="8" t="s">
        <v>34</v>
      </c>
      <c r="C18" s="96" t="s">
        <v>35</v>
      </c>
      <c r="D18" s="96">
        <v>1</v>
      </c>
      <c r="E18" s="126" t="s">
        <v>60</v>
      </c>
      <c r="F18" s="8" t="s">
        <v>59</v>
      </c>
      <c r="G18" s="8" t="s">
        <v>34</v>
      </c>
      <c r="H18" s="8" t="s">
        <v>38</v>
      </c>
      <c r="I18" s="8">
        <v>41400</v>
      </c>
      <c r="J18" s="8">
        <v>550</v>
      </c>
      <c r="K18" s="8">
        <v>600</v>
      </c>
      <c r="L18" s="8" t="s">
        <v>39</v>
      </c>
      <c r="M18" s="8">
        <v>18.5</v>
      </c>
      <c r="N18" s="8" t="s">
        <v>40</v>
      </c>
      <c r="O18" s="8">
        <v>615</v>
      </c>
      <c r="P18" s="8">
        <v>74</v>
      </c>
      <c r="Q18" s="8">
        <v>67</v>
      </c>
      <c r="R18" s="8">
        <v>0.267</v>
      </c>
      <c r="S18" s="8" t="s">
        <v>41</v>
      </c>
      <c r="T18" s="8" t="s">
        <v>42</v>
      </c>
      <c r="U18" s="8" t="s">
        <v>43</v>
      </c>
      <c r="V18" s="129"/>
      <c r="W18" s="72"/>
      <c r="X18" s="8" t="s">
        <v>44</v>
      </c>
    </row>
    <row r="19" ht="30" customHeight="1" spans="1:27">
      <c r="A19" s="98"/>
      <c r="B19" s="12" t="s">
        <v>47</v>
      </c>
      <c r="C19" s="98"/>
      <c r="D19" s="98"/>
      <c r="E19" s="12"/>
      <c r="F19" s="12"/>
      <c r="G19" s="12" t="s">
        <v>48</v>
      </c>
      <c r="H19" s="12" t="s">
        <v>38</v>
      </c>
      <c r="I19" s="12">
        <v>41400</v>
      </c>
      <c r="J19" s="12">
        <v>550</v>
      </c>
      <c r="K19" s="12">
        <v>750</v>
      </c>
      <c r="L19" s="12" t="s">
        <v>39</v>
      </c>
      <c r="M19" s="12">
        <v>18.5</v>
      </c>
      <c r="N19" s="12" t="s">
        <v>40</v>
      </c>
      <c r="O19" s="12">
        <v>648</v>
      </c>
      <c r="P19" s="12">
        <v>74</v>
      </c>
      <c r="Q19" s="12">
        <v>78</v>
      </c>
      <c r="R19" s="12"/>
      <c r="S19" s="12"/>
      <c r="T19" s="12"/>
      <c r="U19" s="12"/>
      <c r="V19" s="128">
        <v>19.6</v>
      </c>
      <c r="W19" s="72" t="s">
        <v>49</v>
      </c>
      <c r="X19" s="12" t="s">
        <v>50</v>
      </c>
      <c r="Y19" s="48"/>
      <c r="Z19" s="2">
        <v>1</v>
      </c>
      <c r="AA19" s="2">
        <f t="shared" si="2"/>
        <v>0</v>
      </c>
    </row>
    <row r="20" ht="30" customHeight="1" spans="1:24">
      <c r="A20" s="96">
        <v>9</v>
      </c>
      <c r="B20" s="8" t="s">
        <v>34</v>
      </c>
      <c r="C20" s="96" t="s">
        <v>35</v>
      </c>
      <c r="D20" s="96">
        <v>1</v>
      </c>
      <c r="E20" s="126" t="s">
        <v>61</v>
      </c>
      <c r="F20" s="8" t="s">
        <v>62</v>
      </c>
      <c r="G20" s="8" t="s">
        <v>34</v>
      </c>
      <c r="H20" s="8" t="s">
        <v>38</v>
      </c>
      <c r="I20" s="8">
        <v>41400</v>
      </c>
      <c r="J20" s="8">
        <v>550</v>
      </c>
      <c r="K20" s="8">
        <v>600</v>
      </c>
      <c r="L20" s="8" t="s">
        <v>39</v>
      </c>
      <c r="M20" s="8">
        <v>18.5</v>
      </c>
      <c r="N20" s="8" t="s">
        <v>40</v>
      </c>
      <c r="O20" s="8">
        <v>615</v>
      </c>
      <c r="P20" s="8">
        <v>74</v>
      </c>
      <c r="Q20" s="8">
        <v>67</v>
      </c>
      <c r="R20" s="8">
        <v>0.267</v>
      </c>
      <c r="S20" s="8" t="s">
        <v>41</v>
      </c>
      <c r="T20" s="8" t="s">
        <v>42</v>
      </c>
      <c r="U20" s="8" t="s">
        <v>43</v>
      </c>
      <c r="V20" s="129"/>
      <c r="W20" s="72"/>
      <c r="X20" s="8" t="s">
        <v>44</v>
      </c>
    </row>
    <row r="21" ht="30" customHeight="1" spans="1:27">
      <c r="A21" s="98"/>
      <c r="B21" s="12" t="s">
        <v>47</v>
      </c>
      <c r="C21" s="98"/>
      <c r="D21" s="98"/>
      <c r="E21" s="12"/>
      <c r="F21" s="12"/>
      <c r="G21" s="12" t="s">
        <v>48</v>
      </c>
      <c r="H21" s="12" t="s">
        <v>38</v>
      </c>
      <c r="I21" s="12">
        <v>41400</v>
      </c>
      <c r="J21" s="12">
        <v>550</v>
      </c>
      <c r="K21" s="12">
        <v>750</v>
      </c>
      <c r="L21" s="12" t="s">
        <v>39</v>
      </c>
      <c r="M21" s="12">
        <v>18.5</v>
      </c>
      <c r="N21" s="12" t="s">
        <v>40</v>
      </c>
      <c r="O21" s="12">
        <v>648</v>
      </c>
      <c r="P21" s="12">
        <v>74</v>
      </c>
      <c r="Q21" s="12">
        <v>78</v>
      </c>
      <c r="R21" s="12"/>
      <c r="S21" s="12"/>
      <c r="T21" s="12"/>
      <c r="U21" s="12"/>
      <c r="V21" s="128">
        <v>19.6</v>
      </c>
      <c r="W21" s="72" t="s">
        <v>49</v>
      </c>
      <c r="X21" s="12" t="s">
        <v>50</v>
      </c>
      <c r="Y21" s="48"/>
      <c r="Z21" s="2">
        <v>1</v>
      </c>
      <c r="AA21" s="2">
        <f t="shared" si="2"/>
        <v>0</v>
      </c>
    </row>
    <row r="22" ht="30" customHeight="1" spans="1:24">
      <c r="A22" s="96">
        <v>10</v>
      </c>
      <c r="B22" s="8" t="s">
        <v>34</v>
      </c>
      <c r="C22" s="96" t="s">
        <v>35</v>
      </c>
      <c r="D22" s="96">
        <v>1</v>
      </c>
      <c r="E22" s="126" t="s">
        <v>63</v>
      </c>
      <c r="F22" s="8" t="s">
        <v>64</v>
      </c>
      <c r="G22" s="8" t="s">
        <v>34</v>
      </c>
      <c r="H22" s="8" t="s">
        <v>38</v>
      </c>
      <c r="I22" s="8">
        <v>24000</v>
      </c>
      <c r="J22" s="8">
        <v>550</v>
      </c>
      <c r="K22" s="8">
        <v>550</v>
      </c>
      <c r="L22" s="8" t="s">
        <v>39</v>
      </c>
      <c r="M22" s="8">
        <v>11</v>
      </c>
      <c r="N22" s="8" t="s">
        <v>40</v>
      </c>
      <c r="O22" s="8">
        <v>750</v>
      </c>
      <c r="P22" s="8">
        <v>74</v>
      </c>
      <c r="Q22" s="8">
        <v>67</v>
      </c>
      <c r="R22" s="8">
        <v>0.267</v>
      </c>
      <c r="S22" s="8" t="s">
        <v>41</v>
      </c>
      <c r="T22" s="8" t="s">
        <v>42</v>
      </c>
      <c r="U22" s="8" t="s">
        <v>43</v>
      </c>
      <c r="V22" s="129"/>
      <c r="W22" s="72"/>
      <c r="X22" s="8" t="s">
        <v>65</v>
      </c>
    </row>
    <row r="23" ht="30" customHeight="1" spans="1:24">
      <c r="A23" s="96">
        <v>11</v>
      </c>
      <c r="B23" s="8" t="s">
        <v>34</v>
      </c>
      <c r="C23" s="96" t="s">
        <v>35</v>
      </c>
      <c r="D23" s="96">
        <v>1</v>
      </c>
      <c r="E23" s="126"/>
      <c r="F23" s="8" t="s">
        <v>66</v>
      </c>
      <c r="G23" s="8"/>
      <c r="H23" s="8" t="s">
        <v>38</v>
      </c>
      <c r="I23" s="8">
        <v>41400</v>
      </c>
      <c r="J23" s="8">
        <v>800</v>
      </c>
      <c r="K23" s="8">
        <v>730</v>
      </c>
      <c r="L23" s="8" t="s">
        <v>39</v>
      </c>
      <c r="M23" s="8">
        <v>22</v>
      </c>
      <c r="N23" s="8" t="s">
        <v>40</v>
      </c>
      <c r="O23" s="8"/>
      <c r="P23" s="8" t="s">
        <v>67</v>
      </c>
      <c r="Q23" s="8"/>
      <c r="R23" s="8"/>
      <c r="S23" s="8"/>
      <c r="T23" s="8"/>
      <c r="U23" s="8"/>
      <c r="V23" s="129"/>
      <c r="W23" s="72"/>
      <c r="X23" s="8" t="s">
        <v>44</v>
      </c>
    </row>
    <row r="24" ht="30" customHeight="1" spans="1:27">
      <c r="A24" s="98"/>
      <c r="B24" s="12" t="s">
        <v>68</v>
      </c>
      <c r="C24" s="98"/>
      <c r="D24" s="98"/>
      <c r="E24" s="12"/>
      <c r="F24" s="12"/>
      <c r="G24" s="12" t="s">
        <v>69</v>
      </c>
      <c r="H24" s="12" t="s">
        <v>38</v>
      </c>
      <c r="I24" s="12" t="s">
        <v>70</v>
      </c>
      <c r="J24" s="12" t="s">
        <v>71</v>
      </c>
      <c r="K24" s="12" t="s">
        <v>72</v>
      </c>
      <c r="L24" s="12" t="s">
        <v>39</v>
      </c>
      <c r="M24" s="127" t="s">
        <v>73</v>
      </c>
      <c r="N24" s="12" t="s">
        <v>40</v>
      </c>
      <c r="O24" s="12">
        <v>842</v>
      </c>
      <c r="P24" s="12">
        <v>74</v>
      </c>
      <c r="Q24" s="12" t="s">
        <v>74</v>
      </c>
      <c r="R24" s="12"/>
      <c r="S24" s="12"/>
      <c r="T24" s="12"/>
      <c r="U24" s="12"/>
      <c r="V24" s="128">
        <v>17.96875</v>
      </c>
      <c r="W24" s="72" t="s">
        <v>75</v>
      </c>
      <c r="X24" s="12" t="s">
        <v>76</v>
      </c>
      <c r="Y24" s="2"/>
      <c r="Z24" s="2">
        <v>1</v>
      </c>
      <c r="AA24" s="2">
        <f t="shared" ref="AA24:AA28" si="3">Y24*Z24</f>
        <v>0</v>
      </c>
    </row>
    <row r="25" ht="30" customHeight="1" spans="1:24">
      <c r="A25" s="96">
        <v>12</v>
      </c>
      <c r="B25" s="8" t="s">
        <v>34</v>
      </c>
      <c r="C25" s="96" t="s">
        <v>35</v>
      </c>
      <c r="D25" s="96">
        <v>1</v>
      </c>
      <c r="E25" s="126" t="s">
        <v>77</v>
      </c>
      <c r="F25" s="8" t="s">
        <v>62</v>
      </c>
      <c r="G25" s="8" t="s">
        <v>34</v>
      </c>
      <c r="H25" s="8" t="s">
        <v>38</v>
      </c>
      <c r="I25" s="8">
        <v>41400</v>
      </c>
      <c r="J25" s="8">
        <v>550</v>
      </c>
      <c r="K25" s="8">
        <v>600</v>
      </c>
      <c r="L25" s="8" t="s">
        <v>39</v>
      </c>
      <c r="M25" s="8">
        <v>18.5</v>
      </c>
      <c r="N25" s="8" t="s">
        <v>40</v>
      </c>
      <c r="O25" s="8">
        <v>615</v>
      </c>
      <c r="P25" s="8">
        <v>74</v>
      </c>
      <c r="Q25" s="8">
        <v>67</v>
      </c>
      <c r="R25" s="8">
        <v>0.267</v>
      </c>
      <c r="S25" s="8" t="s">
        <v>41</v>
      </c>
      <c r="T25" s="8" t="s">
        <v>42</v>
      </c>
      <c r="U25" s="8" t="s">
        <v>43</v>
      </c>
      <c r="V25" s="129"/>
      <c r="W25" s="72"/>
      <c r="X25" s="8" t="s">
        <v>44</v>
      </c>
    </row>
    <row r="26" ht="30" customHeight="1" spans="1:27">
      <c r="A26" s="98"/>
      <c r="B26" s="12" t="s">
        <v>47</v>
      </c>
      <c r="C26" s="98"/>
      <c r="D26" s="98"/>
      <c r="E26" s="12"/>
      <c r="F26" s="12"/>
      <c r="G26" s="12" t="s">
        <v>48</v>
      </c>
      <c r="H26" s="12" t="s">
        <v>38</v>
      </c>
      <c r="I26" s="12">
        <v>41400</v>
      </c>
      <c r="J26" s="12">
        <v>550</v>
      </c>
      <c r="K26" s="12">
        <v>750</v>
      </c>
      <c r="L26" s="12" t="s">
        <v>39</v>
      </c>
      <c r="M26" s="12">
        <v>18.5</v>
      </c>
      <c r="N26" s="12" t="s">
        <v>40</v>
      </c>
      <c r="O26" s="12">
        <v>648</v>
      </c>
      <c r="P26" s="12">
        <v>74</v>
      </c>
      <c r="Q26" s="12">
        <v>78</v>
      </c>
      <c r="R26" s="12"/>
      <c r="S26" s="12"/>
      <c r="T26" s="12"/>
      <c r="U26" s="12"/>
      <c r="V26" s="128">
        <v>19.6</v>
      </c>
      <c r="W26" s="72" t="s">
        <v>49</v>
      </c>
      <c r="X26" s="12" t="s">
        <v>50</v>
      </c>
      <c r="Y26" s="48"/>
      <c r="Z26" s="2">
        <v>1</v>
      </c>
      <c r="AA26" s="2">
        <f t="shared" si="3"/>
        <v>0</v>
      </c>
    </row>
    <row r="27" ht="30" customHeight="1" spans="1:24">
      <c r="A27" s="96">
        <v>13</v>
      </c>
      <c r="B27" s="8" t="s">
        <v>34</v>
      </c>
      <c r="C27" s="96" t="s">
        <v>35</v>
      </c>
      <c r="D27" s="96">
        <v>1</v>
      </c>
      <c r="E27" s="126" t="s">
        <v>78</v>
      </c>
      <c r="F27" s="8" t="s">
        <v>79</v>
      </c>
      <c r="G27" s="8" t="s">
        <v>34</v>
      </c>
      <c r="H27" s="8" t="s">
        <v>38</v>
      </c>
      <c r="I27" s="8">
        <v>41400</v>
      </c>
      <c r="J27" s="8">
        <v>550</v>
      </c>
      <c r="K27" s="8">
        <v>600</v>
      </c>
      <c r="L27" s="8" t="s">
        <v>39</v>
      </c>
      <c r="M27" s="8">
        <v>18.5</v>
      </c>
      <c r="N27" s="8" t="s">
        <v>40</v>
      </c>
      <c r="O27" s="8">
        <v>615</v>
      </c>
      <c r="P27" s="8">
        <v>74</v>
      </c>
      <c r="Q27" s="8">
        <v>67</v>
      </c>
      <c r="R27" s="8">
        <v>0.267</v>
      </c>
      <c r="S27" s="8" t="s">
        <v>41</v>
      </c>
      <c r="T27" s="8" t="s">
        <v>42</v>
      </c>
      <c r="U27" s="8" t="s">
        <v>43</v>
      </c>
      <c r="V27" s="129"/>
      <c r="W27" s="72"/>
      <c r="X27" s="8" t="s">
        <v>44</v>
      </c>
    </row>
    <row r="28" ht="30" customHeight="1" spans="1:27">
      <c r="A28" s="98"/>
      <c r="B28" s="12" t="s">
        <v>47</v>
      </c>
      <c r="C28" s="98"/>
      <c r="D28" s="98"/>
      <c r="E28" s="12"/>
      <c r="F28" s="12"/>
      <c r="G28" s="12" t="s">
        <v>48</v>
      </c>
      <c r="H28" s="12" t="s">
        <v>38</v>
      </c>
      <c r="I28" s="12">
        <v>41400</v>
      </c>
      <c r="J28" s="12">
        <v>550</v>
      </c>
      <c r="K28" s="12">
        <v>750</v>
      </c>
      <c r="L28" s="12" t="s">
        <v>39</v>
      </c>
      <c r="M28" s="12">
        <v>18.5</v>
      </c>
      <c r="N28" s="12" t="s">
        <v>40</v>
      </c>
      <c r="O28" s="12">
        <v>648</v>
      </c>
      <c r="P28" s="12">
        <v>74</v>
      </c>
      <c r="Q28" s="12">
        <v>78</v>
      </c>
      <c r="R28" s="12"/>
      <c r="S28" s="12"/>
      <c r="T28" s="12"/>
      <c r="U28" s="12"/>
      <c r="V28" s="128">
        <v>19.6</v>
      </c>
      <c r="W28" s="72" t="s">
        <v>49</v>
      </c>
      <c r="X28" s="12" t="s">
        <v>50</v>
      </c>
      <c r="Y28" s="48"/>
      <c r="Z28" s="2">
        <v>1</v>
      </c>
      <c r="AA28" s="2">
        <f t="shared" si="3"/>
        <v>0</v>
      </c>
    </row>
    <row r="29" ht="30" customHeight="1" spans="1:24">
      <c r="A29" s="96">
        <v>14</v>
      </c>
      <c r="B29" s="8" t="s">
        <v>34</v>
      </c>
      <c r="C29" s="96" t="s">
        <v>35</v>
      </c>
      <c r="D29" s="96">
        <v>1</v>
      </c>
      <c r="E29" s="126" t="s">
        <v>80</v>
      </c>
      <c r="F29" s="8" t="s">
        <v>79</v>
      </c>
      <c r="G29" s="8" t="s">
        <v>34</v>
      </c>
      <c r="H29" s="8" t="s">
        <v>38</v>
      </c>
      <c r="I29" s="8">
        <v>41400</v>
      </c>
      <c r="J29" s="8">
        <v>550</v>
      </c>
      <c r="K29" s="8">
        <v>600</v>
      </c>
      <c r="L29" s="8" t="s">
        <v>39</v>
      </c>
      <c r="M29" s="8">
        <v>18.5</v>
      </c>
      <c r="N29" s="8" t="s">
        <v>40</v>
      </c>
      <c r="O29" s="8">
        <v>615</v>
      </c>
      <c r="P29" s="8">
        <v>74</v>
      </c>
      <c r="Q29" s="8">
        <v>67</v>
      </c>
      <c r="R29" s="8">
        <v>0.267</v>
      </c>
      <c r="S29" s="8" t="s">
        <v>41</v>
      </c>
      <c r="T29" s="8" t="s">
        <v>42</v>
      </c>
      <c r="U29" s="8" t="s">
        <v>43</v>
      </c>
      <c r="V29" s="129"/>
      <c r="W29" s="72"/>
      <c r="X29" s="8" t="s">
        <v>44</v>
      </c>
    </row>
    <row r="30" ht="30" customHeight="1" spans="1:27">
      <c r="A30" s="98"/>
      <c r="B30" s="12" t="s">
        <v>47</v>
      </c>
      <c r="C30" s="98"/>
      <c r="D30" s="98"/>
      <c r="E30" s="12"/>
      <c r="F30" s="12"/>
      <c r="G30" s="12" t="s">
        <v>48</v>
      </c>
      <c r="H30" s="12" t="s">
        <v>38</v>
      </c>
      <c r="I30" s="12">
        <v>41400</v>
      </c>
      <c r="J30" s="12">
        <v>550</v>
      </c>
      <c r="K30" s="12">
        <v>750</v>
      </c>
      <c r="L30" s="12" t="s">
        <v>39</v>
      </c>
      <c r="M30" s="12">
        <v>18.5</v>
      </c>
      <c r="N30" s="12" t="s">
        <v>40</v>
      </c>
      <c r="O30" s="12">
        <v>648</v>
      </c>
      <c r="P30" s="12">
        <v>74</v>
      </c>
      <c r="Q30" s="12">
        <v>78</v>
      </c>
      <c r="R30" s="12"/>
      <c r="S30" s="12"/>
      <c r="T30" s="12"/>
      <c r="U30" s="12"/>
      <c r="V30" s="128">
        <v>19.6</v>
      </c>
      <c r="W30" s="72" t="s">
        <v>49</v>
      </c>
      <c r="X30" s="12" t="s">
        <v>50</v>
      </c>
      <c r="Y30" s="48"/>
      <c r="Z30" s="2">
        <v>1</v>
      </c>
      <c r="AA30" s="2">
        <f t="shared" ref="AA30:AA34" si="4">Y30*Z30</f>
        <v>0</v>
      </c>
    </row>
    <row r="31" ht="30" customHeight="1" spans="1:24">
      <c r="A31" s="96">
        <v>15</v>
      </c>
      <c r="B31" s="8" t="s">
        <v>34</v>
      </c>
      <c r="C31" s="96" t="s">
        <v>35</v>
      </c>
      <c r="D31" s="96">
        <v>1</v>
      </c>
      <c r="E31" s="126" t="s">
        <v>81</v>
      </c>
      <c r="F31" s="8" t="s">
        <v>82</v>
      </c>
      <c r="G31" s="8" t="s">
        <v>34</v>
      </c>
      <c r="H31" s="8" t="s">
        <v>38</v>
      </c>
      <c r="I31" s="8">
        <v>41400</v>
      </c>
      <c r="J31" s="8">
        <v>500</v>
      </c>
      <c r="K31" s="8">
        <v>600</v>
      </c>
      <c r="L31" s="8" t="s">
        <v>39</v>
      </c>
      <c r="M31" s="8">
        <v>15</v>
      </c>
      <c r="N31" s="8" t="s">
        <v>40</v>
      </c>
      <c r="O31" s="8">
        <v>615</v>
      </c>
      <c r="P31" s="8">
        <v>74</v>
      </c>
      <c r="Q31" s="8">
        <v>67</v>
      </c>
      <c r="R31" s="8">
        <v>0.267</v>
      </c>
      <c r="S31" s="8" t="s">
        <v>41</v>
      </c>
      <c r="T31" s="8" t="s">
        <v>42</v>
      </c>
      <c r="U31" s="8" t="s">
        <v>43</v>
      </c>
      <c r="V31" s="129"/>
      <c r="W31" s="72"/>
      <c r="X31" s="8" t="s">
        <v>44</v>
      </c>
    </row>
    <row r="32" ht="30" customHeight="1" spans="1:27">
      <c r="A32" s="98"/>
      <c r="B32" s="12" t="s">
        <v>47</v>
      </c>
      <c r="C32" s="98"/>
      <c r="D32" s="98"/>
      <c r="E32" s="12"/>
      <c r="F32" s="12"/>
      <c r="G32" s="12" t="s">
        <v>48</v>
      </c>
      <c r="H32" s="12"/>
      <c r="I32" s="12">
        <v>41400</v>
      </c>
      <c r="J32" s="12">
        <v>500</v>
      </c>
      <c r="K32" s="12">
        <v>700</v>
      </c>
      <c r="L32" s="12"/>
      <c r="M32" s="12">
        <v>15</v>
      </c>
      <c r="N32" s="12">
        <v>380</v>
      </c>
      <c r="O32" s="12">
        <v>606</v>
      </c>
      <c r="P32" s="12">
        <v>74</v>
      </c>
      <c r="Q32" s="12">
        <v>78</v>
      </c>
      <c r="R32" s="12"/>
      <c r="S32" s="12"/>
      <c r="T32" s="12"/>
      <c r="U32" s="12"/>
      <c r="V32" s="128">
        <v>19.6</v>
      </c>
      <c r="W32" s="72" t="s">
        <v>49</v>
      </c>
      <c r="X32" s="12" t="s">
        <v>50</v>
      </c>
      <c r="Y32" s="2"/>
      <c r="Z32" s="2">
        <v>1</v>
      </c>
      <c r="AA32" s="2">
        <f t="shared" si="4"/>
        <v>0</v>
      </c>
    </row>
    <row r="33" ht="30" customHeight="1" spans="1:24">
      <c r="A33" s="96">
        <v>16</v>
      </c>
      <c r="B33" s="8" t="s">
        <v>34</v>
      </c>
      <c r="C33" s="96" t="s">
        <v>35</v>
      </c>
      <c r="D33" s="96">
        <v>1</v>
      </c>
      <c r="E33" s="126" t="s">
        <v>83</v>
      </c>
      <c r="F33" s="8" t="s">
        <v>84</v>
      </c>
      <c r="G33" s="8" t="s">
        <v>34</v>
      </c>
      <c r="H33" s="8" t="s">
        <v>38</v>
      </c>
      <c r="I33" s="8">
        <v>41400</v>
      </c>
      <c r="J33" s="8">
        <v>500</v>
      </c>
      <c r="K33" s="8">
        <v>600</v>
      </c>
      <c r="L33" s="8" t="s">
        <v>39</v>
      </c>
      <c r="M33" s="8">
        <v>15</v>
      </c>
      <c r="N33" s="8" t="s">
        <v>40</v>
      </c>
      <c r="O33" s="8">
        <v>615</v>
      </c>
      <c r="P33" s="8">
        <v>74</v>
      </c>
      <c r="Q33" s="8">
        <v>67</v>
      </c>
      <c r="R33" s="8">
        <v>0.267</v>
      </c>
      <c r="S33" s="8" t="s">
        <v>41</v>
      </c>
      <c r="T33" s="8" t="s">
        <v>42</v>
      </c>
      <c r="U33" s="8" t="s">
        <v>43</v>
      </c>
      <c r="V33" s="129"/>
      <c r="W33" s="72"/>
      <c r="X33" s="8" t="s">
        <v>44</v>
      </c>
    </row>
    <row r="34" ht="30" customHeight="1" spans="1:27">
      <c r="A34" s="98"/>
      <c r="B34" s="12" t="s">
        <v>47</v>
      </c>
      <c r="C34" s="98"/>
      <c r="D34" s="98"/>
      <c r="E34" s="12"/>
      <c r="F34" s="12"/>
      <c r="G34" s="12" t="s">
        <v>48</v>
      </c>
      <c r="H34" s="12"/>
      <c r="I34" s="12">
        <v>41400</v>
      </c>
      <c r="J34" s="12">
        <v>500</v>
      </c>
      <c r="K34" s="12">
        <v>700</v>
      </c>
      <c r="L34" s="12"/>
      <c r="M34" s="12">
        <v>15</v>
      </c>
      <c r="N34" s="12">
        <v>380</v>
      </c>
      <c r="O34" s="12">
        <v>606</v>
      </c>
      <c r="P34" s="12">
        <v>74</v>
      </c>
      <c r="Q34" s="12">
        <v>78</v>
      </c>
      <c r="R34" s="12"/>
      <c r="S34" s="12"/>
      <c r="T34" s="12"/>
      <c r="U34" s="12"/>
      <c r="V34" s="128">
        <v>19.6</v>
      </c>
      <c r="W34" s="72" t="s">
        <v>49</v>
      </c>
      <c r="X34" s="12" t="s">
        <v>50</v>
      </c>
      <c r="Y34" s="2"/>
      <c r="Z34" s="2">
        <v>1</v>
      </c>
      <c r="AA34" s="2">
        <f t="shared" si="4"/>
        <v>0</v>
      </c>
    </row>
    <row r="35" ht="30" customHeight="1" spans="1:24">
      <c r="A35" s="96">
        <v>17</v>
      </c>
      <c r="B35" s="8" t="s">
        <v>34</v>
      </c>
      <c r="C35" s="96" t="s">
        <v>35</v>
      </c>
      <c r="D35" s="96">
        <v>1</v>
      </c>
      <c r="E35" s="126" t="s">
        <v>85</v>
      </c>
      <c r="F35" s="8" t="s">
        <v>84</v>
      </c>
      <c r="G35" s="8" t="s">
        <v>34</v>
      </c>
      <c r="H35" s="8" t="s">
        <v>38</v>
      </c>
      <c r="I35" s="8">
        <v>41400</v>
      </c>
      <c r="J35" s="8">
        <v>500</v>
      </c>
      <c r="K35" s="8">
        <v>600</v>
      </c>
      <c r="L35" s="8" t="s">
        <v>39</v>
      </c>
      <c r="M35" s="8">
        <v>15</v>
      </c>
      <c r="N35" s="8" t="s">
        <v>40</v>
      </c>
      <c r="O35" s="8">
        <v>615</v>
      </c>
      <c r="P35" s="8">
        <v>74</v>
      </c>
      <c r="Q35" s="8">
        <v>67</v>
      </c>
      <c r="R35" s="8">
        <v>0.267</v>
      </c>
      <c r="S35" s="8" t="s">
        <v>41</v>
      </c>
      <c r="T35" s="8" t="s">
        <v>42</v>
      </c>
      <c r="U35" s="8" t="s">
        <v>43</v>
      </c>
      <c r="V35" s="129"/>
      <c r="W35" s="72"/>
      <c r="X35" s="8" t="s">
        <v>44</v>
      </c>
    </row>
    <row r="36" ht="30" customHeight="1" spans="1:27">
      <c r="A36" s="98"/>
      <c r="B36" s="12" t="s">
        <v>47</v>
      </c>
      <c r="C36" s="98"/>
      <c r="D36" s="98"/>
      <c r="E36" s="12"/>
      <c r="F36" s="12"/>
      <c r="G36" s="12" t="s">
        <v>48</v>
      </c>
      <c r="H36" s="12"/>
      <c r="I36" s="12">
        <v>41400</v>
      </c>
      <c r="J36" s="12">
        <v>500</v>
      </c>
      <c r="K36" s="12">
        <v>700</v>
      </c>
      <c r="L36" s="12"/>
      <c r="M36" s="12">
        <v>15</v>
      </c>
      <c r="N36" s="12">
        <v>380</v>
      </c>
      <c r="O36" s="12">
        <v>606</v>
      </c>
      <c r="P36" s="12">
        <v>74</v>
      </c>
      <c r="Q36" s="12">
        <v>78</v>
      </c>
      <c r="R36" s="12"/>
      <c r="S36" s="12"/>
      <c r="T36" s="12"/>
      <c r="U36" s="12"/>
      <c r="V36" s="128">
        <v>19.6</v>
      </c>
      <c r="W36" s="72" t="s">
        <v>49</v>
      </c>
      <c r="X36" s="12" t="s">
        <v>50</v>
      </c>
      <c r="Y36" s="2"/>
      <c r="Z36" s="2">
        <v>1</v>
      </c>
      <c r="AA36" s="2">
        <f>Y36*Z36</f>
        <v>0</v>
      </c>
    </row>
    <row r="37" spans="26:27">
      <c r="Z37" s="2">
        <f>SUBTOTAL(9,Z5:Z36)</f>
        <v>16</v>
      </c>
      <c r="AA37" s="2">
        <f>SUBTOTAL(9,AA5:AA36)</f>
        <v>0</v>
      </c>
    </row>
  </sheetData>
  <autoFilter xmlns:etc="http://www.wps.cn/officeDocument/2017/etCustomData" ref="A2:X36" etc:filterBottomFollowUsedRange="0">
    <extLst/>
  </autoFilter>
  <mergeCells count="20">
    <mergeCell ref="E1:X1"/>
    <mergeCell ref="A2:A3"/>
    <mergeCell ref="B2:B3"/>
    <mergeCell ref="C2:C3"/>
    <mergeCell ref="D2:D3"/>
    <mergeCell ref="E2:E3"/>
    <mergeCell ref="E22:E23"/>
    <mergeCell ref="F2:F3"/>
    <mergeCell ref="G2:G3"/>
    <mergeCell ref="G22:G23"/>
    <mergeCell ref="H2:H3"/>
    <mergeCell ref="O22:O23"/>
    <mergeCell ref="R2:R3"/>
    <mergeCell ref="S2:S3"/>
    <mergeCell ref="T2:T3"/>
    <mergeCell ref="T22:T23"/>
    <mergeCell ref="U2:U3"/>
    <mergeCell ref="U22:U23"/>
    <mergeCell ref="W2:W3"/>
    <mergeCell ref="X2:X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3"/>
  <sheetViews>
    <sheetView zoomScale="70" zoomScaleNormal="70" topLeftCell="D37" workbookViewId="0">
      <selection activeCell="AA57" sqref="AA57"/>
    </sheetView>
  </sheetViews>
  <sheetFormatPr defaultColWidth="9" defaultRowHeight="14.25"/>
  <cols>
    <col min="1" max="1" width="5.125" customWidth="1"/>
    <col min="2" max="2" width="19.375" customWidth="1"/>
    <col min="3" max="4" width="5.875" customWidth="1"/>
    <col min="5" max="5" width="14.5" customWidth="1"/>
    <col min="6" max="6" width="8.875" customWidth="1"/>
    <col min="7" max="7" width="19.5" customWidth="1"/>
    <col min="8" max="8" width="7.125" customWidth="1"/>
    <col min="9" max="13" width="7.75" customWidth="1"/>
    <col min="14" max="14" width="9.5" customWidth="1"/>
    <col min="15" max="15" width="10.875" customWidth="1"/>
    <col min="18" max="18" width="7.375" customWidth="1"/>
    <col min="19" max="19" width="9.875" customWidth="1"/>
    <col min="20" max="20" width="9.5" customWidth="1"/>
    <col min="21" max="21" width="9.625" customWidth="1"/>
    <col min="22" max="22" width="8.25" customWidth="1"/>
    <col min="23" max="23" width="15.75" customWidth="1"/>
    <col min="24" max="24" width="32.75" customWidth="1"/>
    <col min="25" max="27" width="9" style="2"/>
    <col min="28" max="28" width="11.25" customWidth="1"/>
    <col min="29" max="29" width="11.7833333333333" customWidth="1"/>
  </cols>
  <sheetData>
    <row r="1" ht="28.5" spans="1:24">
      <c r="A1" s="52" t="s">
        <v>1</v>
      </c>
      <c r="B1" s="52" t="s">
        <v>2</v>
      </c>
      <c r="C1" s="52" t="s">
        <v>3</v>
      </c>
      <c r="D1" s="52" t="s">
        <v>4</v>
      </c>
      <c r="E1" s="8" t="s">
        <v>5</v>
      </c>
      <c r="F1" s="8" t="s">
        <v>6</v>
      </c>
      <c r="G1" s="8" t="s">
        <v>7</v>
      </c>
      <c r="H1" s="8" t="s">
        <v>8</v>
      </c>
      <c r="I1" s="8" t="s">
        <v>9</v>
      </c>
      <c r="J1" s="8" t="s">
        <v>10</v>
      </c>
      <c r="K1" s="8" t="s">
        <v>11</v>
      </c>
      <c r="L1" s="8" t="s">
        <v>12</v>
      </c>
      <c r="M1" s="8" t="s">
        <v>13</v>
      </c>
      <c r="N1" s="8" t="s">
        <v>14</v>
      </c>
      <c r="O1" s="8" t="s">
        <v>15</v>
      </c>
      <c r="P1" s="8" t="s">
        <v>16</v>
      </c>
      <c r="Q1" s="8" t="s">
        <v>17</v>
      </c>
      <c r="R1" s="8" t="s">
        <v>18</v>
      </c>
      <c r="S1" s="8" t="s">
        <v>19</v>
      </c>
      <c r="T1" s="8" t="s">
        <v>20</v>
      </c>
      <c r="U1" s="8" t="s">
        <v>21</v>
      </c>
      <c r="V1" s="8" t="s">
        <v>22</v>
      </c>
      <c r="W1" s="8" t="s">
        <v>23</v>
      </c>
      <c r="X1" s="8" t="s">
        <v>24</v>
      </c>
    </row>
    <row r="2" spans="1:24">
      <c r="A2" s="52"/>
      <c r="B2" s="52"/>
      <c r="C2" s="52"/>
      <c r="D2" s="52"/>
      <c r="E2" s="8"/>
      <c r="F2" s="8"/>
      <c r="G2" s="8"/>
      <c r="H2" s="8"/>
      <c r="I2" s="8" t="s">
        <v>25</v>
      </c>
      <c r="J2" s="8" t="s">
        <v>26</v>
      </c>
      <c r="K2" s="8" t="s">
        <v>27</v>
      </c>
      <c r="L2" s="8" t="s">
        <v>28</v>
      </c>
      <c r="M2" s="8" t="s">
        <v>28</v>
      </c>
      <c r="N2" s="8" t="s">
        <v>29</v>
      </c>
      <c r="O2" s="8" t="s">
        <v>30</v>
      </c>
      <c r="P2" s="8" t="s">
        <v>31</v>
      </c>
      <c r="Q2" s="8" t="s">
        <v>32</v>
      </c>
      <c r="R2" s="8"/>
      <c r="S2" s="8"/>
      <c r="T2" s="8"/>
      <c r="U2" s="8"/>
      <c r="V2" s="8" t="s">
        <v>33</v>
      </c>
      <c r="W2" s="8"/>
      <c r="X2" s="8"/>
    </row>
    <row r="3" ht="30" customHeight="1" spans="1:27">
      <c r="A3" s="7">
        <v>1</v>
      </c>
      <c r="B3" s="7" t="s">
        <v>86</v>
      </c>
      <c r="C3" s="7" t="s">
        <v>35</v>
      </c>
      <c r="D3" s="7">
        <v>1</v>
      </c>
      <c r="E3" s="68" t="s">
        <v>87</v>
      </c>
      <c r="F3" s="7" t="s">
        <v>88</v>
      </c>
      <c r="G3" s="7" t="s">
        <v>86</v>
      </c>
      <c r="H3" s="7" t="s">
        <v>89</v>
      </c>
      <c r="I3" s="7">
        <v>41400</v>
      </c>
      <c r="J3" s="7">
        <v>650</v>
      </c>
      <c r="K3" s="7">
        <v>720</v>
      </c>
      <c r="L3" s="7" t="s">
        <v>39</v>
      </c>
      <c r="M3" s="7">
        <v>15</v>
      </c>
      <c r="N3" s="7" t="s">
        <v>40</v>
      </c>
      <c r="O3" s="7">
        <v>905</v>
      </c>
      <c r="P3" s="7" t="s">
        <v>39</v>
      </c>
      <c r="Q3" s="7">
        <v>62</v>
      </c>
      <c r="R3" s="7" t="s">
        <v>67</v>
      </c>
      <c r="S3" s="7" t="s">
        <v>41</v>
      </c>
      <c r="T3" s="7" t="s">
        <v>67</v>
      </c>
      <c r="U3" s="7" t="s">
        <v>90</v>
      </c>
      <c r="V3" s="7"/>
      <c r="W3" s="7"/>
      <c r="X3" s="7" t="s">
        <v>91</v>
      </c>
      <c r="Y3" s="2" t="s">
        <v>45</v>
      </c>
      <c r="Z3" s="2" t="s">
        <v>4</v>
      </c>
      <c r="AA3" s="2" t="s">
        <v>46</v>
      </c>
    </row>
    <row r="4" ht="30" customHeight="1" spans="1:27">
      <c r="A4" s="44"/>
      <c r="B4" s="44" t="s">
        <v>92</v>
      </c>
      <c r="C4" s="44"/>
      <c r="D4" s="44"/>
      <c r="E4" s="44"/>
      <c r="F4" s="44"/>
      <c r="G4" s="44" t="s">
        <v>93</v>
      </c>
      <c r="H4" s="44"/>
      <c r="I4" s="44">
        <v>41400</v>
      </c>
      <c r="J4" s="44">
        <v>650</v>
      </c>
      <c r="K4" s="44">
        <v>1450</v>
      </c>
      <c r="L4" s="44"/>
      <c r="M4" s="44">
        <v>15</v>
      </c>
      <c r="N4" s="44" t="s">
        <v>40</v>
      </c>
      <c r="O4" s="44">
        <v>520</v>
      </c>
      <c r="P4" s="44">
        <v>92</v>
      </c>
      <c r="Q4" s="44">
        <v>73</v>
      </c>
      <c r="R4" s="44"/>
      <c r="S4" s="44"/>
      <c r="T4" s="44"/>
      <c r="U4" s="44"/>
      <c r="V4" s="44">
        <v>16.8</v>
      </c>
      <c r="W4" s="44" t="s">
        <v>94</v>
      </c>
      <c r="X4" s="44" t="s">
        <v>95</v>
      </c>
      <c r="Y4" s="48"/>
      <c r="Z4" s="2">
        <v>1</v>
      </c>
      <c r="AA4" s="2">
        <f t="shared" ref="AA4:AA8" si="0">Y4*Z4</f>
        <v>0</v>
      </c>
    </row>
    <row r="5" ht="30" customHeight="1" spans="1:24">
      <c r="A5" s="7">
        <v>2</v>
      </c>
      <c r="B5" s="7" t="s">
        <v>86</v>
      </c>
      <c r="C5" s="7" t="s">
        <v>35</v>
      </c>
      <c r="D5" s="7">
        <v>1</v>
      </c>
      <c r="E5" s="68" t="s">
        <v>96</v>
      </c>
      <c r="F5" s="7" t="s">
        <v>97</v>
      </c>
      <c r="G5" s="7" t="s">
        <v>86</v>
      </c>
      <c r="H5" s="7" t="s">
        <v>89</v>
      </c>
      <c r="I5" s="7">
        <v>31200</v>
      </c>
      <c r="J5" s="7">
        <v>1350</v>
      </c>
      <c r="K5" s="7">
        <v>1450</v>
      </c>
      <c r="L5" s="7" t="s">
        <v>39</v>
      </c>
      <c r="M5" s="7">
        <v>18.5</v>
      </c>
      <c r="N5" s="7" t="s">
        <v>40</v>
      </c>
      <c r="O5" s="7">
        <v>453</v>
      </c>
      <c r="P5" s="7" t="s">
        <v>39</v>
      </c>
      <c r="Q5" s="7">
        <v>62</v>
      </c>
      <c r="R5" s="7" t="s">
        <v>67</v>
      </c>
      <c r="S5" s="7" t="s">
        <v>41</v>
      </c>
      <c r="T5" s="7" t="s">
        <v>67</v>
      </c>
      <c r="U5" s="7" t="s">
        <v>90</v>
      </c>
      <c r="V5" s="7"/>
      <c r="W5" s="7"/>
      <c r="X5" s="7" t="s">
        <v>91</v>
      </c>
    </row>
    <row r="6" ht="30" customHeight="1" spans="1:27">
      <c r="A6" s="44"/>
      <c r="B6" s="44" t="s">
        <v>92</v>
      </c>
      <c r="C6" s="44"/>
      <c r="D6" s="44"/>
      <c r="E6" s="44"/>
      <c r="F6" s="44"/>
      <c r="G6" s="44" t="s">
        <v>98</v>
      </c>
      <c r="H6" s="44"/>
      <c r="I6" s="44">
        <v>31200</v>
      </c>
      <c r="J6" s="44">
        <v>1350</v>
      </c>
      <c r="K6" s="44">
        <v>1450</v>
      </c>
      <c r="L6" s="44"/>
      <c r="M6" s="44">
        <v>15</v>
      </c>
      <c r="N6" s="44" t="s">
        <v>40</v>
      </c>
      <c r="O6" s="44">
        <v>300</v>
      </c>
      <c r="P6" s="44">
        <v>89</v>
      </c>
      <c r="Q6" s="44">
        <v>73</v>
      </c>
      <c r="R6" s="44"/>
      <c r="S6" s="44"/>
      <c r="T6" s="44"/>
      <c r="U6" s="44"/>
      <c r="V6" s="44">
        <v>16.8</v>
      </c>
      <c r="W6" s="44" t="s">
        <v>99</v>
      </c>
      <c r="X6" s="44" t="s">
        <v>95</v>
      </c>
      <c r="Y6" s="48"/>
      <c r="Z6" s="2">
        <v>1</v>
      </c>
      <c r="AA6" s="2">
        <f t="shared" si="0"/>
        <v>0</v>
      </c>
    </row>
    <row r="7" ht="30" customHeight="1" spans="1:24">
      <c r="A7" s="7">
        <v>3</v>
      </c>
      <c r="B7" s="7" t="s">
        <v>86</v>
      </c>
      <c r="C7" s="7" t="s">
        <v>35</v>
      </c>
      <c r="D7" s="7">
        <v>1</v>
      </c>
      <c r="E7" s="68" t="s">
        <v>100</v>
      </c>
      <c r="F7" s="7" t="s">
        <v>97</v>
      </c>
      <c r="G7" s="7" t="s">
        <v>86</v>
      </c>
      <c r="H7" s="7" t="s">
        <v>89</v>
      </c>
      <c r="I7" s="7">
        <v>31200</v>
      </c>
      <c r="J7" s="7">
        <v>1350</v>
      </c>
      <c r="K7" s="7">
        <v>1450</v>
      </c>
      <c r="L7" s="7" t="s">
        <v>39</v>
      </c>
      <c r="M7" s="7">
        <v>18.5</v>
      </c>
      <c r="N7" s="7" t="s">
        <v>40</v>
      </c>
      <c r="O7" s="7">
        <v>453</v>
      </c>
      <c r="P7" s="7" t="s">
        <v>39</v>
      </c>
      <c r="Q7" s="7">
        <v>62</v>
      </c>
      <c r="R7" s="7" t="s">
        <v>67</v>
      </c>
      <c r="S7" s="7" t="s">
        <v>41</v>
      </c>
      <c r="T7" s="7" t="s">
        <v>67</v>
      </c>
      <c r="U7" s="7" t="s">
        <v>90</v>
      </c>
      <c r="V7" s="7"/>
      <c r="W7" s="7"/>
      <c r="X7" s="7" t="s">
        <v>91</v>
      </c>
    </row>
    <row r="8" ht="30" customHeight="1" spans="1:27">
      <c r="A8" s="44"/>
      <c r="B8" s="44" t="s">
        <v>92</v>
      </c>
      <c r="C8" s="44"/>
      <c r="D8" s="44"/>
      <c r="E8" s="44"/>
      <c r="F8" s="44"/>
      <c r="G8" s="44" t="s">
        <v>98</v>
      </c>
      <c r="H8" s="44"/>
      <c r="I8" s="44">
        <v>31200</v>
      </c>
      <c r="J8" s="44">
        <v>1350</v>
      </c>
      <c r="K8" s="44">
        <v>1450</v>
      </c>
      <c r="L8" s="44"/>
      <c r="M8" s="44">
        <v>15</v>
      </c>
      <c r="N8" s="44" t="s">
        <v>40</v>
      </c>
      <c r="O8" s="44">
        <v>300</v>
      </c>
      <c r="P8" s="44">
        <v>89</v>
      </c>
      <c r="Q8" s="44">
        <v>73</v>
      </c>
      <c r="R8" s="44"/>
      <c r="S8" s="44"/>
      <c r="T8" s="44"/>
      <c r="U8" s="44"/>
      <c r="V8" s="44">
        <v>17.1</v>
      </c>
      <c r="W8" s="44" t="s">
        <v>99</v>
      </c>
      <c r="X8" s="44" t="s">
        <v>95</v>
      </c>
      <c r="Y8" s="48"/>
      <c r="Z8" s="2">
        <v>1</v>
      </c>
      <c r="AA8" s="2">
        <f t="shared" si="0"/>
        <v>0</v>
      </c>
    </row>
    <row r="9" ht="30" customHeight="1" spans="1:24">
      <c r="A9" s="7"/>
      <c r="B9" s="7" t="s">
        <v>86</v>
      </c>
      <c r="C9" s="7" t="s">
        <v>35</v>
      </c>
      <c r="D9" s="7">
        <v>1</v>
      </c>
      <c r="E9" s="68" t="s">
        <v>101</v>
      </c>
      <c r="F9" s="7" t="s">
        <v>102</v>
      </c>
      <c r="G9" s="7" t="s">
        <v>86</v>
      </c>
      <c r="H9" s="7" t="s">
        <v>89</v>
      </c>
      <c r="I9" s="7">
        <v>18000</v>
      </c>
      <c r="J9" s="7">
        <v>1000</v>
      </c>
      <c r="K9" s="7">
        <v>1450</v>
      </c>
      <c r="L9" s="7" t="s">
        <v>67</v>
      </c>
      <c r="M9" s="7">
        <v>11</v>
      </c>
      <c r="N9" s="7" t="s">
        <v>40</v>
      </c>
      <c r="O9" s="7">
        <v>335</v>
      </c>
      <c r="P9" s="7" t="s">
        <v>39</v>
      </c>
      <c r="Q9" s="7">
        <v>63</v>
      </c>
      <c r="R9" s="7" t="s">
        <v>67</v>
      </c>
      <c r="S9" s="7" t="s">
        <v>41</v>
      </c>
      <c r="T9" s="7" t="s">
        <v>67</v>
      </c>
      <c r="U9" s="7" t="s">
        <v>90</v>
      </c>
      <c r="V9" s="7"/>
      <c r="W9" s="7"/>
      <c r="X9" s="7" t="s">
        <v>103</v>
      </c>
    </row>
    <row r="10" ht="30" customHeight="1" spans="1:27">
      <c r="A10" s="44"/>
      <c r="B10" s="44" t="s">
        <v>92</v>
      </c>
      <c r="C10" s="44"/>
      <c r="D10" s="44"/>
      <c r="E10" s="44"/>
      <c r="F10" s="44"/>
      <c r="G10" s="44" t="s">
        <v>104</v>
      </c>
      <c r="H10" s="44"/>
      <c r="I10" s="44">
        <v>18000</v>
      </c>
      <c r="J10" s="44">
        <v>1000</v>
      </c>
      <c r="K10" s="44">
        <v>2900</v>
      </c>
      <c r="L10" s="44"/>
      <c r="M10" s="44">
        <v>11</v>
      </c>
      <c r="N10" s="44" t="s">
        <v>40</v>
      </c>
      <c r="O10" s="44">
        <v>204</v>
      </c>
      <c r="P10" s="44">
        <v>84</v>
      </c>
      <c r="Q10" s="44">
        <v>73</v>
      </c>
      <c r="R10" s="44"/>
      <c r="S10" s="44"/>
      <c r="T10" s="44"/>
      <c r="U10" s="44"/>
      <c r="V10" s="44">
        <v>19.2</v>
      </c>
      <c r="W10" s="44" t="s">
        <v>105</v>
      </c>
      <c r="X10" s="44" t="s">
        <v>95</v>
      </c>
      <c r="Y10" s="48"/>
      <c r="Z10" s="2">
        <v>1</v>
      </c>
      <c r="AA10" s="2">
        <f t="shared" ref="AA10:AA14" si="1">Y10*Z10</f>
        <v>0</v>
      </c>
    </row>
    <row r="11" ht="30" customHeight="1" spans="1:24">
      <c r="A11" s="7">
        <v>4</v>
      </c>
      <c r="B11" s="7" t="s">
        <v>86</v>
      </c>
      <c r="C11" s="7" t="s">
        <v>35</v>
      </c>
      <c r="D11" s="7">
        <v>1</v>
      </c>
      <c r="E11" s="68" t="s">
        <v>106</v>
      </c>
      <c r="F11" s="7" t="s">
        <v>107</v>
      </c>
      <c r="G11" s="7" t="s">
        <v>86</v>
      </c>
      <c r="H11" s="7" t="s">
        <v>89</v>
      </c>
      <c r="I11" s="76">
        <v>46000</v>
      </c>
      <c r="J11" s="7">
        <v>900</v>
      </c>
      <c r="K11" s="7">
        <v>970</v>
      </c>
      <c r="L11" s="7" t="s">
        <v>39</v>
      </c>
      <c r="M11" s="7">
        <v>18.5</v>
      </c>
      <c r="N11" s="7" t="s">
        <v>40</v>
      </c>
      <c r="O11" s="7">
        <v>570</v>
      </c>
      <c r="P11" s="7" t="s">
        <v>39</v>
      </c>
      <c r="Q11" s="7">
        <v>62</v>
      </c>
      <c r="R11" s="7" t="s">
        <v>67</v>
      </c>
      <c r="S11" s="7" t="s">
        <v>41</v>
      </c>
      <c r="T11" s="7" t="s">
        <v>67</v>
      </c>
      <c r="U11" s="7" t="s">
        <v>90</v>
      </c>
      <c r="V11" s="7"/>
      <c r="W11" s="7"/>
      <c r="X11" s="7" t="s">
        <v>91</v>
      </c>
    </row>
    <row r="12" ht="30" customHeight="1" spans="1:27">
      <c r="A12" s="44"/>
      <c r="B12" s="44" t="s">
        <v>92</v>
      </c>
      <c r="C12" s="44"/>
      <c r="D12" s="44"/>
      <c r="E12" s="44"/>
      <c r="F12" s="44"/>
      <c r="G12" s="44" t="s">
        <v>108</v>
      </c>
      <c r="H12" s="44"/>
      <c r="I12" s="44">
        <v>46000</v>
      </c>
      <c r="J12" s="44">
        <v>900</v>
      </c>
      <c r="K12" s="44">
        <v>1450</v>
      </c>
      <c r="L12" s="44"/>
      <c r="M12" s="44">
        <v>18.5</v>
      </c>
      <c r="N12" s="44" t="s">
        <v>40</v>
      </c>
      <c r="O12" s="44">
        <v>360</v>
      </c>
      <c r="P12" s="44">
        <v>91</v>
      </c>
      <c r="Q12" s="44">
        <v>73</v>
      </c>
      <c r="R12" s="44"/>
      <c r="S12" s="44"/>
      <c r="T12" s="44"/>
      <c r="U12" s="44"/>
      <c r="V12" s="44">
        <v>19.2</v>
      </c>
      <c r="W12" s="44" t="s">
        <v>109</v>
      </c>
      <c r="X12" s="44" t="s">
        <v>95</v>
      </c>
      <c r="Y12" s="48"/>
      <c r="Z12" s="2">
        <v>1</v>
      </c>
      <c r="AA12" s="2">
        <f t="shared" si="1"/>
        <v>0</v>
      </c>
    </row>
    <row r="13" ht="30" customHeight="1" spans="1:24">
      <c r="A13" s="7">
        <v>5</v>
      </c>
      <c r="B13" s="7" t="s">
        <v>86</v>
      </c>
      <c r="C13" s="7" t="s">
        <v>35</v>
      </c>
      <c r="D13" s="7">
        <v>1</v>
      </c>
      <c r="E13" s="68" t="s">
        <v>110</v>
      </c>
      <c r="F13" s="7" t="s">
        <v>107</v>
      </c>
      <c r="G13" s="7" t="s">
        <v>86</v>
      </c>
      <c r="H13" s="7" t="s">
        <v>89</v>
      </c>
      <c r="I13" s="76">
        <v>46000</v>
      </c>
      <c r="J13" s="7">
        <v>900</v>
      </c>
      <c r="K13" s="7">
        <v>970</v>
      </c>
      <c r="L13" s="7" t="s">
        <v>39</v>
      </c>
      <c r="M13" s="7">
        <v>18.5</v>
      </c>
      <c r="N13" s="7" t="s">
        <v>40</v>
      </c>
      <c r="O13" s="7">
        <v>570</v>
      </c>
      <c r="P13" s="7" t="s">
        <v>39</v>
      </c>
      <c r="Q13" s="7">
        <v>62</v>
      </c>
      <c r="R13" s="7" t="s">
        <v>67</v>
      </c>
      <c r="S13" s="7" t="s">
        <v>41</v>
      </c>
      <c r="T13" s="7" t="s">
        <v>67</v>
      </c>
      <c r="U13" s="7" t="s">
        <v>90</v>
      </c>
      <c r="V13" s="7"/>
      <c r="W13" s="7"/>
      <c r="X13" s="7" t="s">
        <v>91</v>
      </c>
    </row>
    <row r="14" ht="30" customHeight="1" spans="1:27">
      <c r="A14" s="44"/>
      <c r="B14" s="44" t="s">
        <v>92</v>
      </c>
      <c r="C14" s="44"/>
      <c r="D14" s="44"/>
      <c r="E14" s="44"/>
      <c r="F14" s="44"/>
      <c r="G14" s="44" t="s">
        <v>108</v>
      </c>
      <c r="H14" s="44"/>
      <c r="I14" s="44">
        <v>46000</v>
      </c>
      <c r="J14" s="44">
        <v>900</v>
      </c>
      <c r="K14" s="44">
        <v>1450</v>
      </c>
      <c r="L14" s="44"/>
      <c r="M14" s="44">
        <v>18.5</v>
      </c>
      <c r="N14" s="44" t="s">
        <v>40</v>
      </c>
      <c r="O14" s="44">
        <v>360</v>
      </c>
      <c r="P14" s="44">
        <v>91</v>
      </c>
      <c r="Q14" s="44">
        <v>73</v>
      </c>
      <c r="R14" s="44"/>
      <c r="S14" s="44"/>
      <c r="T14" s="44"/>
      <c r="U14" s="44"/>
      <c r="V14" s="44">
        <v>15.9</v>
      </c>
      <c r="W14" s="44" t="s">
        <v>109</v>
      </c>
      <c r="X14" s="44" t="s">
        <v>95</v>
      </c>
      <c r="Y14" s="48"/>
      <c r="Z14" s="2">
        <v>1</v>
      </c>
      <c r="AA14" s="2">
        <f t="shared" si="1"/>
        <v>0</v>
      </c>
    </row>
    <row r="15" ht="30" customHeight="1" spans="1:24">
      <c r="A15" s="7">
        <v>6</v>
      </c>
      <c r="B15" s="7" t="s">
        <v>86</v>
      </c>
      <c r="C15" s="7" t="s">
        <v>35</v>
      </c>
      <c r="D15" s="7">
        <v>1</v>
      </c>
      <c r="E15" s="68" t="s">
        <v>111</v>
      </c>
      <c r="F15" s="7" t="s">
        <v>112</v>
      </c>
      <c r="G15" s="7" t="s">
        <v>86</v>
      </c>
      <c r="H15" s="7" t="s">
        <v>89</v>
      </c>
      <c r="I15" s="76">
        <v>67000</v>
      </c>
      <c r="J15" s="7">
        <v>650</v>
      </c>
      <c r="K15" s="7">
        <v>720</v>
      </c>
      <c r="L15" s="7" t="s">
        <v>39</v>
      </c>
      <c r="M15" s="7">
        <v>18.5</v>
      </c>
      <c r="N15" s="7" t="s">
        <v>40</v>
      </c>
      <c r="O15" s="7">
        <v>1046</v>
      </c>
      <c r="P15" s="7" t="s">
        <v>39</v>
      </c>
      <c r="Q15" s="7">
        <v>62</v>
      </c>
      <c r="R15" s="7" t="s">
        <v>67</v>
      </c>
      <c r="S15" s="7" t="s">
        <v>41</v>
      </c>
      <c r="T15" s="7" t="s">
        <v>67</v>
      </c>
      <c r="U15" s="7" t="s">
        <v>90</v>
      </c>
      <c r="V15" s="7"/>
      <c r="W15" s="7"/>
      <c r="X15" s="7" t="s">
        <v>91</v>
      </c>
    </row>
    <row r="16" ht="30" customHeight="1" spans="1:27">
      <c r="A16" s="44"/>
      <c r="B16" s="44" t="s">
        <v>92</v>
      </c>
      <c r="C16" s="44"/>
      <c r="D16" s="44"/>
      <c r="E16" s="44"/>
      <c r="F16" s="44"/>
      <c r="G16" s="44" t="s">
        <v>113</v>
      </c>
      <c r="H16" s="44"/>
      <c r="I16" s="44">
        <v>67000</v>
      </c>
      <c r="J16" s="44">
        <v>650</v>
      </c>
      <c r="K16" s="44">
        <v>960</v>
      </c>
      <c r="L16" s="44"/>
      <c r="M16" s="34">
        <v>22</v>
      </c>
      <c r="N16" s="44" t="s">
        <v>40</v>
      </c>
      <c r="O16" s="44">
        <v>762</v>
      </c>
      <c r="P16" s="44">
        <v>95</v>
      </c>
      <c r="Q16" s="44">
        <v>77</v>
      </c>
      <c r="R16" s="44"/>
      <c r="S16" s="44"/>
      <c r="T16" s="44"/>
      <c r="U16" s="44"/>
      <c r="V16" s="44">
        <v>15.9</v>
      </c>
      <c r="W16" s="44" t="s">
        <v>114</v>
      </c>
      <c r="X16" s="44" t="s">
        <v>95</v>
      </c>
      <c r="Y16" s="48"/>
      <c r="Z16" s="2">
        <v>1</v>
      </c>
      <c r="AA16" s="2">
        <f t="shared" ref="AA16:AA20" si="2">Y16*Z16</f>
        <v>0</v>
      </c>
    </row>
    <row r="17" ht="30" customHeight="1" spans="1:24">
      <c r="A17" s="7">
        <v>7</v>
      </c>
      <c r="B17" s="7" t="s">
        <v>86</v>
      </c>
      <c r="C17" s="7" t="s">
        <v>35</v>
      </c>
      <c r="D17" s="7">
        <v>1</v>
      </c>
      <c r="E17" s="68" t="s">
        <v>115</v>
      </c>
      <c r="F17" s="7" t="s">
        <v>112</v>
      </c>
      <c r="G17" s="7" t="s">
        <v>86</v>
      </c>
      <c r="H17" s="7" t="s">
        <v>89</v>
      </c>
      <c r="I17" s="76">
        <v>67000</v>
      </c>
      <c r="J17" s="7">
        <v>650</v>
      </c>
      <c r="K17" s="7">
        <v>720</v>
      </c>
      <c r="L17" s="7" t="s">
        <v>39</v>
      </c>
      <c r="M17" s="7">
        <v>18.5</v>
      </c>
      <c r="N17" s="7" t="s">
        <v>40</v>
      </c>
      <c r="O17" s="7">
        <v>1046</v>
      </c>
      <c r="P17" s="7" t="s">
        <v>39</v>
      </c>
      <c r="Q17" s="7">
        <v>62</v>
      </c>
      <c r="R17" s="7" t="s">
        <v>67</v>
      </c>
      <c r="S17" s="7" t="s">
        <v>41</v>
      </c>
      <c r="T17" s="7" t="s">
        <v>67</v>
      </c>
      <c r="U17" s="7" t="s">
        <v>90</v>
      </c>
      <c r="V17" s="7"/>
      <c r="W17" s="7"/>
      <c r="X17" s="7" t="s">
        <v>91</v>
      </c>
    </row>
    <row r="18" ht="30" customHeight="1" spans="1:27">
      <c r="A18" s="44"/>
      <c r="B18" s="44" t="s">
        <v>92</v>
      </c>
      <c r="C18" s="44"/>
      <c r="D18" s="44"/>
      <c r="E18" s="44"/>
      <c r="F18" s="44"/>
      <c r="G18" s="44" t="s">
        <v>113</v>
      </c>
      <c r="H18" s="44"/>
      <c r="I18" s="44">
        <v>67000</v>
      </c>
      <c r="J18" s="44">
        <v>650</v>
      </c>
      <c r="K18" s="44">
        <v>960</v>
      </c>
      <c r="L18" s="44"/>
      <c r="M18" s="34">
        <v>22</v>
      </c>
      <c r="N18" s="44" t="s">
        <v>40</v>
      </c>
      <c r="O18" s="44">
        <v>762</v>
      </c>
      <c r="P18" s="44">
        <v>95</v>
      </c>
      <c r="Q18" s="44">
        <v>77</v>
      </c>
      <c r="R18" s="44"/>
      <c r="S18" s="44"/>
      <c r="T18" s="44"/>
      <c r="U18" s="44"/>
      <c r="V18" s="44">
        <v>15.4</v>
      </c>
      <c r="W18" s="44" t="s">
        <v>114</v>
      </c>
      <c r="X18" s="44" t="s">
        <v>95</v>
      </c>
      <c r="Y18" s="48"/>
      <c r="Z18" s="2">
        <v>1</v>
      </c>
      <c r="AA18" s="2">
        <f t="shared" si="2"/>
        <v>0</v>
      </c>
    </row>
    <row r="19" ht="30" customHeight="1" spans="1:24">
      <c r="A19" s="7">
        <v>8</v>
      </c>
      <c r="B19" s="7" t="s">
        <v>86</v>
      </c>
      <c r="C19" s="7" t="s">
        <v>35</v>
      </c>
      <c r="D19" s="7">
        <v>1</v>
      </c>
      <c r="E19" s="68" t="s">
        <v>116</v>
      </c>
      <c r="F19" s="7" t="s">
        <v>117</v>
      </c>
      <c r="G19" s="7" t="s">
        <v>86</v>
      </c>
      <c r="H19" s="7" t="s">
        <v>89</v>
      </c>
      <c r="I19" s="7">
        <v>36000</v>
      </c>
      <c r="J19" s="7">
        <v>1200</v>
      </c>
      <c r="K19" s="7">
        <v>1450</v>
      </c>
      <c r="L19" s="7" t="s">
        <v>39</v>
      </c>
      <c r="M19" s="7">
        <v>18.5</v>
      </c>
      <c r="N19" s="7" t="s">
        <v>40</v>
      </c>
      <c r="O19" s="7">
        <v>453</v>
      </c>
      <c r="P19" s="7" t="s">
        <v>39</v>
      </c>
      <c r="Q19" s="7">
        <v>62</v>
      </c>
      <c r="R19" s="7" t="s">
        <v>67</v>
      </c>
      <c r="S19" s="7" t="s">
        <v>41</v>
      </c>
      <c r="T19" s="7" t="s">
        <v>67</v>
      </c>
      <c r="U19" s="7" t="s">
        <v>90</v>
      </c>
      <c r="V19" s="7"/>
      <c r="W19" s="7"/>
      <c r="X19" s="7" t="s">
        <v>91</v>
      </c>
    </row>
    <row r="20" ht="30" customHeight="1" spans="1:27">
      <c r="A20" s="44"/>
      <c r="B20" s="44" t="s">
        <v>92</v>
      </c>
      <c r="C20" s="44"/>
      <c r="D20" s="44"/>
      <c r="E20" s="44"/>
      <c r="F20" s="44"/>
      <c r="G20" s="44" t="s">
        <v>118</v>
      </c>
      <c r="H20" s="44"/>
      <c r="I20" s="44">
        <v>36000</v>
      </c>
      <c r="J20" s="44">
        <v>1200</v>
      </c>
      <c r="K20" s="44">
        <v>1450</v>
      </c>
      <c r="L20" s="44"/>
      <c r="M20" s="44">
        <v>18.5</v>
      </c>
      <c r="N20" s="44" t="s">
        <v>40</v>
      </c>
      <c r="O20" s="44">
        <v>360</v>
      </c>
      <c r="P20" s="44">
        <v>92</v>
      </c>
      <c r="Q20" s="44">
        <v>73</v>
      </c>
      <c r="R20" s="44"/>
      <c r="S20" s="44"/>
      <c r="T20" s="44"/>
      <c r="U20" s="44"/>
      <c r="V20" s="44">
        <v>15.6</v>
      </c>
      <c r="W20" s="44" t="s">
        <v>109</v>
      </c>
      <c r="X20" s="44" t="s">
        <v>95</v>
      </c>
      <c r="Y20" s="48"/>
      <c r="Z20" s="2">
        <v>1</v>
      </c>
      <c r="AA20" s="2">
        <f t="shared" si="2"/>
        <v>0</v>
      </c>
    </row>
    <row r="21" ht="30" customHeight="1" spans="1:24">
      <c r="A21" s="7">
        <v>9</v>
      </c>
      <c r="B21" s="7" t="s">
        <v>86</v>
      </c>
      <c r="C21" s="7" t="s">
        <v>35</v>
      </c>
      <c r="D21" s="7">
        <v>1</v>
      </c>
      <c r="E21" s="68" t="s">
        <v>119</v>
      </c>
      <c r="F21" s="7" t="s">
        <v>120</v>
      </c>
      <c r="G21" s="7" t="s">
        <v>86</v>
      </c>
      <c r="H21" s="7" t="s">
        <v>89</v>
      </c>
      <c r="I21" s="7">
        <v>75500</v>
      </c>
      <c r="J21" s="7">
        <v>1000</v>
      </c>
      <c r="K21" s="7">
        <v>960</v>
      </c>
      <c r="L21" s="7" t="s">
        <v>39</v>
      </c>
      <c r="M21" s="7">
        <v>30</v>
      </c>
      <c r="N21" s="7" t="s">
        <v>40</v>
      </c>
      <c r="O21" s="7">
        <v>1118</v>
      </c>
      <c r="P21" s="7" t="s">
        <v>39</v>
      </c>
      <c r="Q21" s="7">
        <v>62</v>
      </c>
      <c r="R21" s="7" t="s">
        <v>67</v>
      </c>
      <c r="S21" s="7" t="s">
        <v>41</v>
      </c>
      <c r="T21" s="7" t="s">
        <v>67</v>
      </c>
      <c r="U21" s="7" t="s">
        <v>90</v>
      </c>
      <c r="V21" s="7"/>
      <c r="W21" s="7"/>
      <c r="X21" s="7" t="s">
        <v>91</v>
      </c>
    </row>
    <row r="22" ht="30" customHeight="1" spans="1:27">
      <c r="A22" s="44"/>
      <c r="B22" s="44" t="s">
        <v>92</v>
      </c>
      <c r="C22" s="44"/>
      <c r="D22" s="44"/>
      <c r="E22" s="44"/>
      <c r="F22" s="44"/>
      <c r="G22" s="44" t="s">
        <v>121</v>
      </c>
      <c r="H22" s="44"/>
      <c r="I22" s="44">
        <v>75500</v>
      </c>
      <c r="J22" s="44">
        <v>1000</v>
      </c>
      <c r="K22" s="44">
        <v>960</v>
      </c>
      <c r="L22" s="44"/>
      <c r="M22" s="44">
        <v>30</v>
      </c>
      <c r="N22" s="44" t="s">
        <v>40</v>
      </c>
      <c r="O22" s="44">
        <v>882</v>
      </c>
      <c r="P22" s="44">
        <v>95</v>
      </c>
      <c r="Q22" s="44">
        <v>77</v>
      </c>
      <c r="R22" s="44"/>
      <c r="S22" s="44"/>
      <c r="T22" s="44"/>
      <c r="U22" s="44"/>
      <c r="V22" s="44">
        <v>15.6</v>
      </c>
      <c r="W22" s="44" t="s">
        <v>122</v>
      </c>
      <c r="X22" s="44" t="s">
        <v>95</v>
      </c>
      <c r="Y22" s="48"/>
      <c r="Z22" s="2">
        <v>1</v>
      </c>
      <c r="AA22" s="2">
        <f t="shared" ref="AA22:AA26" si="3">Y22*Z22</f>
        <v>0</v>
      </c>
    </row>
    <row r="23" ht="30" customHeight="1" spans="1:24">
      <c r="A23" s="7">
        <v>10</v>
      </c>
      <c r="B23" s="7" t="s">
        <v>86</v>
      </c>
      <c r="C23" s="7" t="s">
        <v>35</v>
      </c>
      <c r="D23" s="7">
        <v>1</v>
      </c>
      <c r="E23" s="68" t="s">
        <v>123</v>
      </c>
      <c r="F23" s="7" t="s">
        <v>120</v>
      </c>
      <c r="G23" s="7" t="s">
        <v>86</v>
      </c>
      <c r="H23" s="7" t="s">
        <v>89</v>
      </c>
      <c r="I23" s="7">
        <v>75500</v>
      </c>
      <c r="J23" s="7">
        <v>1000</v>
      </c>
      <c r="K23" s="7">
        <v>960</v>
      </c>
      <c r="L23" s="7" t="s">
        <v>39</v>
      </c>
      <c r="M23" s="7">
        <v>30</v>
      </c>
      <c r="N23" s="7" t="s">
        <v>40</v>
      </c>
      <c r="O23" s="7">
        <v>1118</v>
      </c>
      <c r="P23" s="7" t="s">
        <v>39</v>
      </c>
      <c r="Q23" s="7">
        <v>62</v>
      </c>
      <c r="R23" s="7" t="s">
        <v>67</v>
      </c>
      <c r="S23" s="7" t="s">
        <v>41</v>
      </c>
      <c r="T23" s="7" t="s">
        <v>67</v>
      </c>
      <c r="U23" s="7" t="s">
        <v>90</v>
      </c>
      <c r="V23" s="7"/>
      <c r="W23" s="7"/>
      <c r="X23" s="7" t="s">
        <v>91</v>
      </c>
    </row>
    <row r="24" ht="30" customHeight="1" spans="1:27">
      <c r="A24" s="44"/>
      <c r="B24" s="44" t="s">
        <v>92</v>
      </c>
      <c r="C24" s="44"/>
      <c r="D24" s="44"/>
      <c r="E24" s="44"/>
      <c r="F24" s="44"/>
      <c r="G24" s="44" t="s">
        <v>121</v>
      </c>
      <c r="H24" s="44"/>
      <c r="I24" s="44">
        <v>75500</v>
      </c>
      <c r="J24" s="44">
        <v>1000</v>
      </c>
      <c r="K24" s="44">
        <v>960</v>
      </c>
      <c r="L24" s="44"/>
      <c r="M24" s="44">
        <v>30</v>
      </c>
      <c r="N24" s="44" t="s">
        <v>40</v>
      </c>
      <c r="O24" s="44">
        <v>882</v>
      </c>
      <c r="P24" s="44">
        <v>95</v>
      </c>
      <c r="Q24" s="44">
        <v>77</v>
      </c>
      <c r="R24" s="44"/>
      <c r="S24" s="44"/>
      <c r="T24" s="44"/>
      <c r="U24" s="44"/>
      <c r="V24" s="44">
        <v>15.6</v>
      </c>
      <c r="W24" s="44" t="s">
        <v>122</v>
      </c>
      <c r="X24" s="44" t="s">
        <v>95</v>
      </c>
      <c r="Y24" s="48"/>
      <c r="Z24" s="2">
        <v>1</v>
      </c>
      <c r="AA24" s="2">
        <f t="shared" si="3"/>
        <v>0</v>
      </c>
    </row>
    <row r="25" ht="30" customHeight="1" spans="1:24">
      <c r="A25" s="7">
        <v>11</v>
      </c>
      <c r="B25" s="7" t="s">
        <v>86</v>
      </c>
      <c r="C25" s="7" t="s">
        <v>35</v>
      </c>
      <c r="D25" s="7">
        <v>1</v>
      </c>
      <c r="E25" s="68" t="s">
        <v>124</v>
      </c>
      <c r="F25" s="7" t="s">
        <v>120</v>
      </c>
      <c r="G25" s="7" t="s">
        <v>86</v>
      </c>
      <c r="H25" s="7" t="s">
        <v>89</v>
      </c>
      <c r="I25" s="7">
        <v>75500</v>
      </c>
      <c r="J25" s="7">
        <v>1000</v>
      </c>
      <c r="K25" s="7">
        <v>960</v>
      </c>
      <c r="L25" s="7" t="s">
        <v>39</v>
      </c>
      <c r="M25" s="7">
        <v>30</v>
      </c>
      <c r="N25" s="7" t="s">
        <v>40</v>
      </c>
      <c r="O25" s="7">
        <v>1118</v>
      </c>
      <c r="P25" s="7" t="s">
        <v>39</v>
      </c>
      <c r="Q25" s="7">
        <v>62</v>
      </c>
      <c r="R25" s="7" t="s">
        <v>67</v>
      </c>
      <c r="S25" s="7" t="s">
        <v>41</v>
      </c>
      <c r="T25" s="7" t="s">
        <v>67</v>
      </c>
      <c r="U25" s="7" t="s">
        <v>90</v>
      </c>
      <c r="V25" s="7"/>
      <c r="W25" s="7"/>
      <c r="X25" s="7" t="s">
        <v>91</v>
      </c>
    </row>
    <row r="26" ht="30" customHeight="1" spans="1:27">
      <c r="A26" s="44"/>
      <c r="B26" s="44" t="s">
        <v>92</v>
      </c>
      <c r="C26" s="44"/>
      <c r="D26" s="44"/>
      <c r="E26" s="44"/>
      <c r="F26" s="44"/>
      <c r="G26" s="44" t="s">
        <v>121</v>
      </c>
      <c r="H26" s="44"/>
      <c r="I26" s="44">
        <v>75500</v>
      </c>
      <c r="J26" s="44">
        <v>1000</v>
      </c>
      <c r="K26" s="44">
        <v>960</v>
      </c>
      <c r="L26" s="44"/>
      <c r="M26" s="44">
        <v>30</v>
      </c>
      <c r="N26" s="44" t="s">
        <v>40</v>
      </c>
      <c r="O26" s="44">
        <v>882</v>
      </c>
      <c r="P26" s="44">
        <v>95</v>
      </c>
      <c r="Q26" s="44">
        <v>77</v>
      </c>
      <c r="R26" s="44"/>
      <c r="S26" s="44"/>
      <c r="T26" s="44"/>
      <c r="U26" s="44"/>
      <c r="V26" s="44">
        <v>15.6</v>
      </c>
      <c r="W26" s="44" t="s">
        <v>122</v>
      </c>
      <c r="X26" s="44" t="s">
        <v>95</v>
      </c>
      <c r="Y26" s="48"/>
      <c r="Z26" s="2">
        <v>1</v>
      </c>
      <c r="AA26" s="2">
        <f t="shared" si="3"/>
        <v>0</v>
      </c>
    </row>
    <row r="27" ht="30" customHeight="1" spans="1:24">
      <c r="A27" s="7">
        <v>12</v>
      </c>
      <c r="B27" s="7" t="s">
        <v>86</v>
      </c>
      <c r="C27" s="7" t="s">
        <v>35</v>
      </c>
      <c r="D27" s="7">
        <v>1</v>
      </c>
      <c r="E27" s="68" t="s">
        <v>125</v>
      </c>
      <c r="F27" s="7" t="s">
        <v>120</v>
      </c>
      <c r="G27" s="7" t="s">
        <v>86</v>
      </c>
      <c r="H27" s="7" t="s">
        <v>89</v>
      </c>
      <c r="I27" s="7">
        <v>75500</v>
      </c>
      <c r="J27" s="7">
        <v>1000</v>
      </c>
      <c r="K27" s="7">
        <v>960</v>
      </c>
      <c r="L27" s="7" t="s">
        <v>39</v>
      </c>
      <c r="M27" s="7">
        <v>30</v>
      </c>
      <c r="N27" s="7" t="s">
        <v>40</v>
      </c>
      <c r="O27" s="7">
        <v>1118</v>
      </c>
      <c r="P27" s="7" t="s">
        <v>39</v>
      </c>
      <c r="Q27" s="7">
        <v>62</v>
      </c>
      <c r="R27" s="7" t="s">
        <v>67</v>
      </c>
      <c r="S27" s="7" t="s">
        <v>41</v>
      </c>
      <c r="T27" s="7" t="s">
        <v>67</v>
      </c>
      <c r="U27" s="7" t="s">
        <v>90</v>
      </c>
      <c r="V27" s="7"/>
      <c r="W27" s="7"/>
      <c r="X27" s="7" t="s">
        <v>91</v>
      </c>
    </row>
    <row r="28" ht="30" customHeight="1" spans="1:27">
      <c r="A28" s="44"/>
      <c r="B28" s="44" t="s">
        <v>92</v>
      </c>
      <c r="C28" s="44"/>
      <c r="D28" s="44"/>
      <c r="E28" s="44"/>
      <c r="F28" s="44"/>
      <c r="G28" s="44" t="s">
        <v>121</v>
      </c>
      <c r="H28" s="44"/>
      <c r="I28" s="44">
        <v>75500</v>
      </c>
      <c r="J28" s="44">
        <v>1000</v>
      </c>
      <c r="K28" s="44">
        <v>960</v>
      </c>
      <c r="L28" s="44"/>
      <c r="M28" s="44">
        <v>30</v>
      </c>
      <c r="N28" s="44" t="s">
        <v>40</v>
      </c>
      <c r="O28" s="44">
        <v>882</v>
      </c>
      <c r="P28" s="44">
        <v>95</v>
      </c>
      <c r="Q28" s="44">
        <v>77</v>
      </c>
      <c r="R28" s="44"/>
      <c r="S28" s="44"/>
      <c r="T28" s="44"/>
      <c r="U28" s="44"/>
      <c r="V28" s="44">
        <v>15.6</v>
      </c>
      <c r="W28" s="44" t="s">
        <v>122</v>
      </c>
      <c r="X28" s="44" t="s">
        <v>95</v>
      </c>
      <c r="Y28" s="48"/>
      <c r="Z28" s="2">
        <v>1</v>
      </c>
      <c r="AA28" s="2">
        <f t="shared" ref="AA28:AA32" si="4">Y28*Z28</f>
        <v>0</v>
      </c>
    </row>
    <row r="29" ht="30" customHeight="1" spans="1:24">
      <c r="A29" s="7">
        <v>13</v>
      </c>
      <c r="B29" s="7" t="s">
        <v>86</v>
      </c>
      <c r="C29" s="7" t="s">
        <v>35</v>
      </c>
      <c r="D29" s="7">
        <v>1</v>
      </c>
      <c r="E29" s="68" t="s">
        <v>126</v>
      </c>
      <c r="F29" s="7" t="s">
        <v>120</v>
      </c>
      <c r="G29" s="7" t="s">
        <v>86</v>
      </c>
      <c r="H29" s="7" t="s">
        <v>89</v>
      </c>
      <c r="I29" s="7">
        <v>75500</v>
      </c>
      <c r="J29" s="7">
        <v>1000</v>
      </c>
      <c r="K29" s="7">
        <v>960</v>
      </c>
      <c r="L29" s="7" t="s">
        <v>39</v>
      </c>
      <c r="M29" s="7">
        <v>30</v>
      </c>
      <c r="N29" s="7" t="s">
        <v>40</v>
      </c>
      <c r="O29" s="7">
        <v>1118</v>
      </c>
      <c r="P29" s="7" t="s">
        <v>39</v>
      </c>
      <c r="Q29" s="7">
        <v>62</v>
      </c>
      <c r="R29" s="7" t="s">
        <v>67</v>
      </c>
      <c r="S29" s="7" t="s">
        <v>41</v>
      </c>
      <c r="T29" s="7" t="s">
        <v>67</v>
      </c>
      <c r="U29" s="7" t="s">
        <v>90</v>
      </c>
      <c r="V29" s="7"/>
      <c r="W29" s="7"/>
      <c r="X29" s="7" t="s">
        <v>91</v>
      </c>
    </row>
    <row r="30" ht="30" customHeight="1" spans="1:27">
      <c r="A30" s="44"/>
      <c r="B30" s="44" t="s">
        <v>92</v>
      </c>
      <c r="C30" s="44"/>
      <c r="D30" s="44"/>
      <c r="E30" s="44"/>
      <c r="F30" s="44"/>
      <c r="G30" s="44" t="s">
        <v>121</v>
      </c>
      <c r="H30" s="44"/>
      <c r="I30" s="44">
        <v>75500</v>
      </c>
      <c r="J30" s="44">
        <v>1000</v>
      </c>
      <c r="K30" s="44">
        <v>960</v>
      </c>
      <c r="L30" s="44"/>
      <c r="M30" s="44">
        <v>30</v>
      </c>
      <c r="N30" s="44" t="s">
        <v>40</v>
      </c>
      <c r="O30" s="44">
        <v>882</v>
      </c>
      <c r="P30" s="44">
        <v>95</v>
      </c>
      <c r="Q30" s="44">
        <v>77</v>
      </c>
      <c r="R30" s="44"/>
      <c r="S30" s="44"/>
      <c r="T30" s="44"/>
      <c r="U30" s="44"/>
      <c r="V30" s="44">
        <v>15.6</v>
      </c>
      <c r="W30" s="44" t="s">
        <v>122</v>
      </c>
      <c r="X30" s="44" t="s">
        <v>95</v>
      </c>
      <c r="Y30" s="48"/>
      <c r="Z30" s="2">
        <v>1</v>
      </c>
      <c r="AA30" s="2">
        <f t="shared" si="4"/>
        <v>0</v>
      </c>
    </row>
    <row r="31" ht="30" customHeight="1" spans="1:24">
      <c r="A31" s="7">
        <v>14</v>
      </c>
      <c r="B31" s="7" t="s">
        <v>86</v>
      </c>
      <c r="C31" s="7" t="s">
        <v>35</v>
      </c>
      <c r="D31" s="7">
        <v>1</v>
      </c>
      <c r="E31" s="68" t="s">
        <v>127</v>
      </c>
      <c r="F31" s="7" t="s">
        <v>120</v>
      </c>
      <c r="G31" s="7" t="s">
        <v>86</v>
      </c>
      <c r="H31" s="7" t="s">
        <v>89</v>
      </c>
      <c r="I31" s="7">
        <v>75500</v>
      </c>
      <c r="J31" s="7">
        <v>1000</v>
      </c>
      <c r="K31" s="7">
        <v>960</v>
      </c>
      <c r="L31" s="7" t="s">
        <v>39</v>
      </c>
      <c r="M31" s="7">
        <v>30</v>
      </c>
      <c r="N31" s="7" t="s">
        <v>40</v>
      </c>
      <c r="O31" s="7">
        <v>1118</v>
      </c>
      <c r="P31" s="7" t="s">
        <v>39</v>
      </c>
      <c r="Q31" s="7">
        <v>62</v>
      </c>
      <c r="R31" s="7" t="s">
        <v>67</v>
      </c>
      <c r="S31" s="7" t="s">
        <v>41</v>
      </c>
      <c r="T31" s="7" t="s">
        <v>67</v>
      </c>
      <c r="U31" s="7" t="s">
        <v>90</v>
      </c>
      <c r="V31" s="7"/>
      <c r="W31" s="7"/>
      <c r="X31" s="7" t="s">
        <v>91</v>
      </c>
    </row>
    <row r="32" ht="30" customHeight="1" spans="1:27">
      <c r="A32" s="44"/>
      <c r="B32" s="44" t="s">
        <v>92</v>
      </c>
      <c r="C32" s="44"/>
      <c r="D32" s="44"/>
      <c r="E32" s="44"/>
      <c r="F32" s="44"/>
      <c r="G32" s="44" t="s">
        <v>121</v>
      </c>
      <c r="H32" s="44"/>
      <c r="I32" s="44">
        <v>75500</v>
      </c>
      <c r="J32" s="44">
        <v>1000</v>
      </c>
      <c r="K32" s="44">
        <v>960</v>
      </c>
      <c r="L32" s="44"/>
      <c r="M32" s="44">
        <v>30</v>
      </c>
      <c r="N32" s="44" t="s">
        <v>40</v>
      </c>
      <c r="O32" s="44">
        <v>882</v>
      </c>
      <c r="P32" s="44">
        <v>95</v>
      </c>
      <c r="Q32" s="44">
        <v>77</v>
      </c>
      <c r="R32" s="44"/>
      <c r="S32" s="44"/>
      <c r="T32" s="44"/>
      <c r="U32" s="44"/>
      <c r="V32" s="44">
        <v>15.6</v>
      </c>
      <c r="W32" s="44" t="s">
        <v>122</v>
      </c>
      <c r="X32" s="44" t="s">
        <v>95</v>
      </c>
      <c r="Y32" s="48"/>
      <c r="Z32" s="2">
        <v>1</v>
      </c>
      <c r="AA32" s="2">
        <f t="shared" si="4"/>
        <v>0</v>
      </c>
    </row>
    <row r="33" ht="30" customHeight="1" spans="1:24">
      <c r="A33" s="7">
        <v>15</v>
      </c>
      <c r="B33" s="7" t="s">
        <v>86</v>
      </c>
      <c r="C33" s="7" t="s">
        <v>35</v>
      </c>
      <c r="D33" s="7">
        <v>1</v>
      </c>
      <c r="E33" s="68" t="s">
        <v>128</v>
      </c>
      <c r="F33" s="7" t="s">
        <v>120</v>
      </c>
      <c r="G33" s="7" t="s">
        <v>86</v>
      </c>
      <c r="H33" s="7" t="s">
        <v>89</v>
      </c>
      <c r="I33" s="7">
        <v>75500</v>
      </c>
      <c r="J33" s="7">
        <v>1000</v>
      </c>
      <c r="K33" s="7">
        <v>960</v>
      </c>
      <c r="L33" s="7" t="s">
        <v>39</v>
      </c>
      <c r="M33" s="7">
        <v>30</v>
      </c>
      <c r="N33" s="7" t="s">
        <v>40</v>
      </c>
      <c r="O33" s="7">
        <v>1118</v>
      </c>
      <c r="P33" s="7" t="s">
        <v>39</v>
      </c>
      <c r="Q33" s="7">
        <v>62</v>
      </c>
      <c r="R33" s="7" t="s">
        <v>67</v>
      </c>
      <c r="S33" s="7" t="s">
        <v>41</v>
      </c>
      <c r="T33" s="7" t="s">
        <v>67</v>
      </c>
      <c r="U33" s="7" t="s">
        <v>90</v>
      </c>
      <c r="V33" s="7"/>
      <c r="W33" s="7"/>
      <c r="X33" s="7" t="s">
        <v>91</v>
      </c>
    </row>
    <row r="34" ht="30" customHeight="1" spans="1:27">
      <c r="A34" s="44"/>
      <c r="B34" s="44" t="s">
        <v>92</v>
      </c>
      <c r="C34" s="44"/>
      <c r="D34" s="44"/>
      <c r="E34" s="44"/>
      <c r="F34" s="44"/>
      <c r="G34" s="44" t="s">
        <v>121</v>
      </c>
      <c r="H34" s="44"/>
      <c r="I34" s="44">
        <v>75500</v>
      </c>
      <c r="J34" s="44">
        <v>1000</v>
      </c>
      <c r="K34" s="44">
        <v>960</v>
      </c>
      <c r="L34" s="44"/>
      <c r="M34" s="44">
        <v>30</v>
      </c>
      <c r="N34" s="44" t="s">
        <v>40</v>
      </c>
      <c r="O34" s="44">
        <v>882</v>
      </c>
      <c r="P34" s="44">
        <v>95</v>
      </c>
      <c r="Q34" s="44">
        <v>77</v>
      </c>
      <c r="R34" s="44"/>
      <c r="S34" s="44"/>
      <c r="T34" s="44"/>
      <c r="U34" s="44"/>
      <c r="V34" s="44">
        <v>15.6</v>
      </c>
      <c r="W34" s="44" t="s">
        <v>122</v>
      </c>
      <c r="X34" s="44" t="s">
        <v>95</v>
      </c>
      <c r="Y34" s="48"/>
      <c r="Z34" s="2">
        <v>1</v>
      </c>
      <c r="AA34" s="2">
        <f t="shared" ref="AA34:AA38" si="5">Y34*Z34</f>
        <v>0</v>
      </c>
    </row>
    <row r="35" ht="30" customHeight="1" spans="1:24">
      <c r="A35" s="7">
        <v>16</v>
      </c>
      <c r="B35" s="7" t="s">
        <v>86</v>
      </c>
      <c r="C35" s="7" t="s">
        <v>35</v>
      </c>
      <c r="D35" s="7">
        <v>1</v>
      </c>
      <c r="E35" s="68" t="s">
        <v>129</v>
      </c>
      <c r="F35" s="7" t="s">
        <v>120</v>
      </c>
      <c r="G35" s="7" t="s">
        <v>86</v>
      </c>
      <c r="H35" s="7" t="s">
        <v>89</v>
      </c>
      <c r="I35" s="7">
        <v>75500</v>
      </c>
      <c r="J35" s="7">
        <v>1000</v>
      </c>
      <c r="K35" s="7">
        <v>960</v>
      </c>
      <c r="L35" s="7" t="s">
        <v>39</v>
      </c>
      <c r="M35" s="7">
        <v>30</v>
      </c>
      <c r="N35" s="7" t="s">
        <v>40</v>
      </c>
      <c r="O35" s="7">
        <v>1118</v>
      </c>
      <c r="P35" s="7" t="s">
        <v>39</v>
      </c>
      <c r="Q35" s="7">
        <v>62</v>
      </c>
      <c r="R35" s="7" t="s">
        <v>67</v>
      </c>
      <c r="S35" s="7" t="s">
        <v>41</v>
      </c>
      <c r="T35" s="7" t="s">
        <v>67</v>
      </c>
      <c r="U35" s="7" t="s">
        <v>90</v>
      </c>
      <c r="V35" s="7"/>
      <c r="W35" s="7"/>
      <c r="X35" s="7" t="s">
        <v>91</v>
      </c>
    </row>
    <row r="36" ht="30" customHeight="1" spans="1:27">
      <c r="A36" s="44"/>
      <c r="B36" s="44" t="s">
        <v>92</v>
      </c>
      <c r="C36" s="44"/>
      <c r="D36" s="44"/>
      <c r="E36" s="44"/>
      <c r="F36" s="44"/>
      <c r="G36" s="44" t="s">
        <v>121</v>
      </c>
      <c r="H36" s="44"/>
      <c r="I36" s="44">
        <v>75500</v>
      </c>
      <c r="J36" s="44">
        <v>1000</v>
      </c>
      <c r="K36" s="44">
        <v>960</v>
      </c>
      <c r="L36" s="44"/>
      <c r="M36" s="44">
        <v>30</v>
      </c>
      <c r="N36" s="44" t="s">
        <v>40</v>
      </c>
      <c r="O36" s="44">
        <v>882</v>
      </c>
      <c r="P36" s="44">
        <v>95</v>
      </c>
      <c r="Q36" s="44">
        <v>77</v>
      </c>
      <c r="R36" s="44"/>
      <c r="S36" s="44"/>
      <c r="T36" s="44"/>
      <c r="U36" s="44"/>
      <c r="V36" s="44">
        <v>15.6</v>
      </c>
      <c r="W36" s="44" t="s">
        <v>122</v>
      </c>
      <c r="X36" s="44" t="s">
        <v>95</v>
      </c>
      <c r="Y36" s="48"/>
      <c r="Z36" s="2">
        <v>1</v>
      </c>
      <c r="AA36" s="2">
        <f t="shared" si="5"/>
        <v>0</v>
      </c>
    </row>
    <row r="37" ht="30" customHeight="1" spans="1:24">
      <c r="A37" s="7">
        <v>17</v>
      </c>
      <c r="B37" s="7" t="s">
        <v>86</v>
      </c>
      <c r="C37" s="7" t="s">
        <v>35</v>
      </c>
      <c r="D37" s="7">
        <v>1</v>
      </c>
      <c r="E37" s="68" t="s">
        <v>130</v>
      </c>
      <c r="F37" s="7" t="s">
        <v>120</v>
      </c>
      <c r="G37" s="7" t="s">
        <v>86</v>
      </c>
      <c r="H37" s="7" t="s">
        <v>89</v>
      </c>
      <c r="I37" s="7">
        <v>75500</v>
      </c>
      <c r="J37" s="7">
        <v>1000</v>
      </c>
      <c r="K37" s="7">
        <v>960</v>
      </c>
      <c r="L37" s="7" t="s">
        <v>39</v>
      </c>
      <c r="M37" s="7">
        <v>30</v>
      </c>
      <c r="N37" s="7" t="s">
        <v>40</v>
      </c>
      <c r="O37" s="7">
        <v>1118</v>
      </c>
      <c r="P37" s="7" t="s">
        <v>39</v>
      </c>
      <c r="Q37" s="7">
        <v>62</v>
      </c>
      <c r="R37" s="7" t="s">
        <v>67</v>
      </c>
      <c r="S37" s="7" t="s">
        <v>41</v>
      </c>
      <c r="T37" s="7" t="s">
        <v>67</v>
      </c>
      <c r="U37" s="7" t="s">
        <v>90</v>
      </c>
      <c r="V37" s="7"/>
      <c r="W37" s="7"/>
      <c r="X37" s="7" t="s">
        <v>91</v>
      </c>
    </row>
    <row r="38" ht="30" customHeight="1" spans="1:27">
      <c r="A38" s="44"/>
      <c r="B38" s="44" t="s">
        <v>92</v>
      </c>
      <c r="C38" s="44"/>
      <c r="D38" s="44"/>
      <c r="E38" s="44"/>
      <c r="F38" s="44"/>
      <c r="G38" s="44" t="s">
        <v>121</v>
      </c>
      <c r="H38" s="44"/>
      <c r="I38" s="44">
        <v>75500</v>
      </c>
      <c r="J38" s="44">
        <v>1000</v>
      </c>
      <c r="K38" s="44">
        <v>960</v>
      </c>
      <c r="L38" s="44"/>
      <c r="M38" s="44">
        <v>30</v>
      </c>
      <c r="N38" s="44" t="s">
        <v>40</v>
      </c>
      <c r="O38" s="44">
        <v>882</v>
      </c>
      <c r="P38" s="44">
        <v>95</v>
      </c>
      <c r="Q38" s="44">
        <v>77</v>
      </c>
      <c r="R38" s="44"/>
      <c r="S38" s="44"/>
      <c r="T38" s="44"/>
      <c r="U38" s="44"/>
      <c r="V38" s="44">
        <v>15.6</v>
      </c>
      <c r="W38" s="44" t="s">
        <v>122</v>
      </c>
      <c r="X38" s="44" t="s">
        <v>95</v>
      </c>
      <c r="Y38" s="48"/>
      <c r="Z38" s="2">
        <v>1</v>
      </c>
      <c r="AA38" s="2">
        <f t="shared" si="5"/>
        <v>0</v>
      </c>
    </row>
    <row r="39" ht="30" customHeight="1" spans="1:24">
      <c r="A39" s="7">
        <v>18</v>
      </c>
      <c r="B39" s="7" t="s">
        <v>86</v>
      </c>
      <c r="C39" s="7" t="s">
        <v>35</v>
      </c>
      <c r="D39" s="7">
        <v>1</v>
      </c>
      <c r="E39" s="68" t="s">
        <v>131</v>
      </c>
      <c r="F39" s="7" t="s">
        <v>120</v>
      </c>
      <c r="G39" s="7" t="s">
        <v>86</v>
      </c>
      <c r="H39" s="7" t="s">
        <v>89</v>
      </c>
      <c r="I39" s="7">
        <v>75500</v>
      </c>
      <c r="J39" s="7">
        <v>1000</v>
      </c>
      <c r="K39" s="7">
        <v>960</v>
      </c>
      <c r="L39" s="7" t="s">
        <v>39</v>
      </c>
      <c r="M39" s="7">
        <v>30</v>
      </c>
      <c r="N39" s="7" t="s">
        <v>40</v>
      </c>
      <c r="O39" s="7">
        <v>1118</v>
      </c>
      <c r="P39" s="7" t="s">
        <v>39</v>
      </c>
      <c r="Q39" s="7">
        <v>62</v>
      </c>
      <c r="R39" s="7" t="s">
        <v>67</v>
      </c>
      <c r="S39" s="7" t="s">
        <v>41</v>
      </c>
      <c r="T39" s="7" t="s">
        <v>67</v>
      </c>
      <c r="U39" s="7" t="s">
        <v>90</v>
      </c>
      <c r="V39" s="7"/>
      <c r="W39" s="7"/>
      <c r="X39" s="7" t="s">
        <v>91</v>
      </c>
    </row>
    <row r="40" ht="30" customHeight="1" spans="1:27">
      <c r="A40" s="44"/>
      <c r="B40" s="44" t="s">
        <v>92</v>
      </c>
      <c r="C40" s="44"/>
      <c r="D40" s="44"/>
      <c r="E40" s="44"/>
      <c r="F40" s="44"/>
      <c r="G40" s="44" t="s">
        <v>121</v>
      </c>
      <c r="H40" s="44"/>
      <c r="I40" s="44">
        <v>75500</v>
      </c>
      <c r="J40" s="44">
        <v>1000</v>
      </c>
      <c r="K40" s="44">
        <v>960</v>
      </c>
      <c r="L40" s="44"/>
      <c r="M40" s="44">
        <v>30</v>
      </c>
      <c r="N40" s="44" t="s">
        <v>40</v>
      </c>
      <c r="O40" s="44">
        <v>882</v>
      </c>
      <c r="P40" s="44">
        <v>95</v>
      </c>
      <c r="Q40" s="44">
        <v>77</v>
      </c>
      <c r="R40" s="44"/>
      <c r="S40" s="44"/>
      <c r="T40" s="44"/>
      <c r="U40" s="44"/>
      <c r="V40" s="44">
        <v>15.6</v>
      </c>
      <c r="W40" s="44" t="s">
        <v>122</v>
      </c>
      <c r="X40" s="44" t="s">
        <v>95</v>
      </c>
      <c r="Y40" s="48"/>
      <c r="Z40" s="2">
        <v>1</v>
      </c>
      <c r="AA40" s="2">
        <f t="shared" ref="AA40:AA44" si="6">Y40*Z40</f>
        <v>0</v>
      </c>
    </row>
    <row r="41" ht="30" customHeight="1" spans="1:24">
      <c r="A41" s="7">
        <v>19</v>
      </c>
      <c r="B41" s="7" t="s">
        <v>86</v>
      </c>
      <c r="C41" s="7" t="s">
        <v>35</v>
      </c>
      <c r="D41" s="7">
        <v>1</v>
      </c>
      <c r="E41" s="68" t="s">
        <v>132</v>
      </c>
      <c r="F41" s="7" t="s">
        <v>120</v>
      </c>
      <c r="G41" s="7" t="s">
        <v>86</v>
      </c>
      <c r="H41" s="7" t="s">
        <v>89</v>
      </c>
      <c r="I41" s="7">
        <v>75500</v>
      </c>
      <c r="J41" s="7">
        <v>1000</v>
      </c>
      <c r="K41" s="7">
        <v>960</v>
      </c>
      <c r="L41" s="7" t="s">
        <v>39</v>
      </c>
      <c r="M41" s="7">
        <v>30</v>
      </c>
      <c r="N41" s="7" t="s">
        <v>40</v>
      </c>
      <c r="O41" s="7">
        <v>1118</v>
      </c>
      <c r="P41" s="7" t="s">
        <v>39</v>
      </c>
      <c r="Q41" s="7">
        <v>62</v>
      </c>
      <c r="R41" s="7" t="s">
        <v>67</v>
      </c>
      <c r="S41" s="7" t="s">
        <v>41</v>
      </c>
      <c r="T41" s="7" t="s">
        <v>67</v>
      </c>
      <c r="U41" s="7" t="s">
        <v>90</v>
      </c>
      <c r="V41" s="7"/>
      <c r="W41" s="7"/>
      <c r="X41" s="7" t="s">
        <v>91</v>
      </c>
    </row>
    <row r="42" ht="30" customHeight="1" spans="1:27">
      <c r="A42" s="44"/>
      <c r="B42" s="44" t="s">
        <v>92</v>
      </c>
      <c r="C42" s="44"/>
      <c r="D42" s="44"/>
      <c r="E42" s="44"/>
      <c r="F42" s="44"/>
      <c r="G42" s="44" t="s">
        <v>121</v>
      </c>
      <c r="H42" s="44"/>
      <c r="I42" s="44">
        <v>75500</v>
      </c>
      <c r="J42" s="44">
        <v>1000</v>
      </c>
      <c r="K42" s="44">
        <v>960</v>
      </c>
      <c r="L42" s="44"/>
      <c r="M42" s="44">
        <v>30</v>
      </c>
      <c r="N42" s="44" t="s">
        <v>40</v>
      </c>
      <c r="O42" s="44">
        <v>882</v>
      </c>
      <c r="P42" s="44">
        <v>95</v>
      </c>
      <c r="Q42" s="44">
        <v>77</v>
      </c>
      <c r="R42" s="44"/>
      <c r="S42" s="44"/>
      <c r="T42" s="44"/>
      <c r="U42" s="44"/>
      <c r="V42" s="44">
        <v>15.6</v>
      </c>
      <c r="W42" s="44" t="s">
        <v>122</v>
      </c>
      <c r="X42" s="44" t="s">
        <v>95</v>
      </c>
      <c r="Y42" s="48"/>
      <c r="Z42" s="2">
        <v>1</v>
      </c>
      <c r="AA42" s="2">
        <f t="shared" si="6"/>
        <v>0</v>
      </c>
    </row>
    <row r="43" ht="30" customHeight="1" spans="1:24">
      <c r="A43" s="7">
        <v>20</v>
      </c>
      <c r="B43" s="7" t="s">
        <v>86</v>
      </c>
      <c r="C43" s="7" t="s">
        <v>35</v>
      </c>
      <c r="D43" s="7">
        <v>1</v>
      </c>
      <c r="E43" s="68" t="s">
        <v>133</v>
      </c>
      <c r="F43" s="7" t="s">
        <v>120</v>
      </c>
      <c r="G43" s="7" t="s">
        <v>86</v>
      </c>
      <c r="H43" s="7" t="s">
        <v>89</v>
      </c>
      <c r="I43" s="7">
        <v>75500</v>
      </c>
      <c r="J43" s="7">
        <v>1000</v>
      </c>
      <c r="K43" s="7">
        <v>960</v>
      </c>
      <c r="L43" s="7" t="s">
        <v>39</v>
      </c>
      <c r="M43" s="7">
        <v>30</v>
      </c>
      <c r="N43" s="7" t="s">
        <v>40</v>
      </c>
      <c r="O43" s="7">
        <v>1118</v>
      </c>
      <c r="P43" s="7" t="s">
        <v>39</v>
      </c>
      <c r="Q43" s="7">
        <v>62</v>
      </c>
      <c r="R43" s="7" t="s">
        <v>67</v>
      </c>
      <c r="S43" s="7" t="s">
        <v>41</v>
      </c>
      <c r="T43" s="7" t="s">
        <v>67</v>
      </c>
      <c r="U43" s="7" t="s">
        <v>90</v>
      </c>
      <c r="V43" s="7"/>
      <c r="W43" s="7"/>
      <c r="X43" s="7" t="s">
        <v>91</v>
      </c>
    </row>
    <row r="44" ht="30" customHeight="1" spans="1:27">
      <c r="A44" s="44"/>
      <c r="B44" s="44" t="s">
        <v>92</v>
      </c>
      <c r="C44" s="44"/>
      <c r="D44" s="44"/>
      <c r="E44" s="44"/>
      <c r="F44" s="44"/>
      <c r="G44" s="44" t="s">
        <v>121</v>
      </c>
      <c r="H44" s="44"/>
      <c r="I44" s="44">
        <v>75500</v>
      </c>
      <c r="J44" s="44">
        <v>1000</v>
      </c>
      <c r="K44" s="44">
        <v>960</v>
      </c>
      <c r="L44" s="44"/>
      <c r="M44" s="44">
        <v>30</v>
      </c>
      <c r="N44" s="44" t="s">
        <v>40</v>
      </c>
      <c r="O44" s="44">
        <v>882</v>
      </c>
      <c r="P44" s="44">
        <v>95</v>
      </c>
      <c r="Q44" s="44">
        <v>77</v>
      </c>
      <c r="R44" s="44"/>
      <c r="S44" s="44"/>
      <c r="T44" s="44"/>
      <c r="U44" s="44"/>
      <c r="V44" s="44">
        <v>17</v>
      </c>
      <c r="W44" s="44" t="s">
        <v>122</v>
      </c>
      <c r="X44" s="44" t="s">
        <v>95</v>
      </c>
      <c r="Y44" s="48"/>
      <c r="Z44" s="2">
        <v>1</v>
      </c>
      <c r="AA44" s="2">
        <f t="shared" si="6"/>
        <v>0</v>
      </c>
    </row>
    <row r="45" ht="30" customHeight="1" spans="1:24">
      <c r="A45" s="7">
        <v>21</v>
      </c>
      <c r="B45" s="7" t="s">
        <v>86</v>
      </c>
      <c r="C45" s="7" t="s">
        <v>35</v>
      </c>
      <c r="D45" s="7">
        <v>1</v>
      </c>
      <c r="E45" s="68" t="s">
        <v>134</v>
      </c>
      <c r="F45" s="7" t="s">
        <v>120</v>
      </c>
      <c r="G45" s="7" t="s">
        <v>86</v>
      </c>
      <c r="H45" s="7" t="s">
        <v>89</v>
      </c>
      <c r="I45" s="7">
        <v>49000</v>
      </c>
      <c r="J45" s="7">
        <v>1000</v>
      </c>
      <c r="K45" s="7">
        <v>960</v>
      </c>
      <c r="L45" s="7" t="s">
        <v>39</v>
      </c>
      <c r="M45" s="7">
        <v>22</v>
      </c>
      <c r="N45" s="7" t="s">
        <v>40</v>
      </c>
      <c r="O45" s="7">
        <v>803</v>
      </c>
      <c r="P45" s="7" t="s">
        <v>39</v>
      </c>
      <c r="Q45" s="7">
        <v>62</v>
      </c>
      <c r="R45" s="7" t="s">
        <v>67</v>
      </c>
      <c r="S45" s="7" t="s">
        <v>41</v>
      </c>
      <c r="T45" s="7" t="s">
        <v>67</v>
      </c>
      <c r="U45" s="7" t="s">
        <v>90</v>
      </c>
      <c r="V45" s="7"/>
      <c r="W45" s="7"/>
      <c r="X45" s="7" t="s">
        <v>91</v>
      </c>
    </row>
    <row r="46" ht="30" customHeight="1" spans="1:27">
      <c r="A46" s="44"/>
      <c r="B46" s="44" t="s">
        <v>92</v>
      </c>
      <c r="C46" s="44"/>
      <c r="D46" s="44"/>
      <c r="E46" s="44"/>
      <c r="F46" s="44"/>
      <c r="G46" s="44" t="s">
        <v>135</v>
      </c>
      <c r="H46" s="44"/>
      <c r="I46" s="44">
        <v>49000</v>
      </c>
      <c r="J46" s="44">
        <v>1000</v>
      </c>
      <c r="K46" s="44">
        <v>1450</v>
      </c>
      <c r="L46" s="44"/>
      <c r="M46" s="44">
        <v>18.5</v>
      </c>
      <c r="N46" s="44" t="s">
        <v>40</v>
      </c>
      <c r="O46" s="44">
        <v>498</v>
      </c>
      <c r="P46" s="44">
        <v>93</v>
      </c>
      <c r="Q46" s="44">
        <v>77</v>
      </c>
      <c r="R46" s="44"/>
      <c r="S46" s="44"/>
      <c r="T46" s="44"/>
      <c r="U46" s="44"/>
      <c r="V46" s="44">
        <v>17</v>
      </c>
      <c r="W46" s="44" t="s">
        <v>94</v>
      </c>
      <c r="X46" s="44" t="s">
        <v>95</v>
      </c>
      <c r="Y46" s="48"/>
      <c r="Z46" s="2">
        <v>1</v>
      </c>
      <c r="AA46" s="2">
        <f t="shared" ref="AA46:AA50" si="7">Y46*Z46</f>
        <v>0</v>
      </c>
    </row>
    <row r="47" ht="30" customHeight="1" spans="1:24">
      <c r="A47" s="7">
        <v>22</v>
      </c>
      <c r="B47" s="7" t="s">
        <v>86</v>
      </c>
      <c r="C47" s="7" t="s">
        <v>35</v>
      </c>
      <c r="D47" s="7">
        <v>1</v>
      </c>
      <c r="E47" s="68" t="s">
        <v>136</v>
      </c>
      <c r="F47" s="7" t="s">
        <v>120</v>
      </c>
      <c r="G47" s="7" t="s">
        <v>86</v>
      </c>
      <c r="H47" s="7" t="s">
        <v>89</v>
      </c>
      <c r="I47" s="7">
        <v>49000</v>
      </c>
      <c r="J47" s="7">
        <v>1000</v>
      </c>
      <c r="K47" s="7">
        <v>960</v>
      </c>
      <c r="L47" s="7" t="s">
        <v>39</v>
      </c>
      <c r="M47" s="7">
        <v>22</v>
      </c>
      <c r="N47" s="7" t="s">
        <v>40</v>
      </c>
      <c r="O47" s="7">
        <v>803</v>
      </c>
      <c r="P47" s="7" t="s">
        <v>39</v>
      </c>
      <c r="Q47" s="7">
        <v>62</v>
      </c>
      <c r="R47" s="7" t="s">
        <v>67</v>
      </c>
      <c r="S47" s="7" t="s">
        <v>41</v>
      </c>
      <c r="T47" s="7" t="s">
        <v>67</v>
      </c>
      <c r="U47" s="7" t="s">
        <v>90</v>
      </c>
      <c r="V47" s="7"/>
      <c r="W47" s="7"/>
      <c r="X47" s="7" t="s">
        <v>91</v>
      </c>
    </row>
    <row r="48" ht="30" customHeight="1" spans="1:27">
      <c r="A48" s="44"/>
      <c r="B48" s="44" t="s">
        <v>92</v>
      </c>
      <c r="C48" s="44"/>
      <c r="D48" s="44"/>
      <c r="E48" s="44"/>
      <c r="F48" s="44"/>
      <c r="G48" s="44" t="s">
        <v>135</v>
      </c>
      <c r="H48" s="44"/>
      <c r="I48" s="44">
        <v>49000</v>
      </c>
      <c r="J48" s="44">
        <v>1000</v>
      </c>
      <c r="K48" s="44">
        <v>1450</v>
      </c>
      <c r="L48" s="44"/>
      <c r="M48" s="44">
        <v>18.5</v>
      </c>
      <c r="N48" s="44" t="s">
        <v>40</v>
      </c>
      <c r="O48" s="44">
        <v>498</v>
      </c>
      <c r="P48" s="44">
        <v>93</v>
      </c>
      <c r="Q48" s="44">
        <v>77</v>
      </c>
      <c r="R48" s="44"/>
      <c r="S48" s="44"/>
      <c r="T48" s="44"/>
      <c r="U48" s="44"/>
      <c r="V48" s="44">
        <v>17</v>
      </c>
      <c r="W48" s="44" t="s">
        <v>94</v>
      </c>
      <c r="X48" s="44" t="s">
        <v>95</v>
      </c>
      <c r="Y48" s="48"/>
      <c r="Z48" s="2">
        <v>1</v>
      </c>
      <c r="AA48" s="2">
        <f t="shared" si="7"/>
        <v>0</v>
      </c>
    </row>
    <row r="49" ht="30" customHeight="1" spans="1:24">
      <c r="A49" s="7">
        <v>23</v>
      </c>
      <c r="B49" s="7" t="s">
        <v>86</v>
      </c>
      <c r="C49" s="7" t="s">
        <v>35</v>
      </c>
      <c r="D49" s="7">
        <v>1</v>
      </c>
      <c r="E49" s="68" t="s">
        <v>137</v>
      </c>
      <c r="F49" s="7" t="s">
        <v>120</v>
      </c>
      <c r="G49" s="7" t="s">
        <v>86</v>
      </c>
      <c r="H49" s="7" t="s">
        <v>89</v>
      </c>
      <c r="I49" s="7">
        <v>49000</v>
      </c>
      <c r="J49" s="7">
        <v>1000</v>
      </c>
      <c r="K49" s="7">
        <v>960</v>
      </c>
      <c r="L49" s="7" t="s">
        <v>39</v>
      </c>
      <c r="M49" s="7">
        <v>22</v>
      </c>
      <c r="N49" s="7" t="s">
        <v>40</v>
      </c>
      <c r="O49" s="7">
        <v>803</v>
      </c>
      <c r="P49" s="7" t="s">
        <v>39</v>
      </c>
      <c r="Q49" s="7">
        <v>62</v>
      </c>
      <c r="R49" s="7" t="s">
        <v>67</v>
      </c>
      <c r="S49" s="7" t="s">
        <v>41</v>
      </c>
      <c r="T49" s="7" t="s">
        <v>67</v>
      </c>
      <c r="U49" s="7" t="s">
        <v>90</v>
      </c>
      <c r="V49" s="7"/>
      <c r="W49" s="7"/>
      <c r="X49" s="7" t="s">
        <v>91</v>
      </c>
    </row>
    <row r="50" ht="30" customHeight="1" spans="1:27">
      <c r="A50" s="44"/>
      <c r="B50" s="44" t="s">
        <v>92</v>
      </c>
      <c r="C50" s="44"/>
      <c r="D50" s="44"/>
      <c r="E50" s="44"/>
      <c r="F50" s="44"/>
      <c r="G50" s="44" t="s">
        <v>135</v>
      </c>
      <c r="H50" s="44"/>
      <c r="I50" s="44">
        <v>49000</v>
      </c>
      <c r="J50" s="44">
        <v>1000</v>
      </c>
      <c r="K50" s="44">
        <v>1450</v>
      </c>
      <c r="L50" s="44"/>
      <c r="M50" s="44">
        <v>18.5</v>
      </c>
      <c r="N50" s="44" t="s">
        <v>40</v>
      </c>
      <c r="O50" s="44">
        <v>498</v>
      </c>
      <c r="P50" s="44">
        <v>93</v>
      </c>
      <c r="Q50" s="44">
        <v>77</v>
      </c>
      <c r="R50" s="44"/>
      <c r="S50" s="44"/>
      <c r="T50" s="44"/>
      <c r="U50" s="44"/>
      <c r="V50" s="44">
        <v>17</v>
      </c>
      <c r="W50" s="44" t="s">
        <v>94</v>
      </c>
      <c r="X50" s="44" t="s">
        <v>95</v>
      </c>
      <c r="Y50" s="48"/>
      <c r="Z50" s="2">
        <v>1</v>
      </c>
      <c r="AA50" s="2">
        <f t="shared" si="7"/>
        <v>0</v>
      </c>
    </row>
    <row r="51" ht="30" customHeight="1" spans="1:24">
      <c r="A51" s="7">
        <v>24</v>
      </c>
      <c r="B51" s="7" t="s">
        <v>86</v>
      </c>
      <c r="C51" s="7" t="s">
        <v>35</v>
      </c>
      <c r="D51" s="7">
        <v>1</v>
      </c>
      <c r="E51" s="68" t="s">
        <v>138</v>
      </c>
      <c r="F51" s="7" t="s">
        <v>120</v>
      </c>
      <c r="G51" s="7" t="s">
        <v>86</v>
      </c>
      <c r="H51" s="7" t="s">
        <v>89</v>
      </c>
      <c r="I51" s="7">
        <v>49000</v>
      </c>
      <c r="J51" s="7">
        <v>1000</v>
      </c>
      <c r="K51" s="7">
        <v>960</v>
      </c>
      <c r="L51" s="7" t="s">
        <v>39</v>
      </c>
      <c r="M51" s="7">
        <v>22</v>
      </c>
      <c r="N51" s="7" t="s">
        <v>40</v>
      </c>
      <c r="O51" s="7">
        <v>803</v>
      </c>
      <c r="P51" s="7" t="s">
        <v>39</v>
      </c>
      <c r="Q51" s="7">
        <v>62</v>
      </c>
      <c r="R51" s="7" t="s">
        <v>67</v>
      </c>
      <c r="S51" s="7" t="s">
        <v>41</v>
      </c>
      <c r="T51" s="7" t="s">
        <v>67</v>
      </c>
      <c r="U51" s="7" t="s">
        <v>90</v>
      </c>
      <c r="V51" s="7"/>
      <c r="W51" s="7"/>
      <c r="X51" s="7" t="s">
        <v>91</v>
      </c>
    </row>
    <row r="52" ht="30" customHeight="1" spans="1:27">
      <c r="A52" s="44"/>
      <c r="B52" s="44" t="s">
        <v>92</v>
      </c>
      <c r="C52" s="44"/>
      <c r="D52" s="44"/>
      <c r="E52" s="44"/>
      <c r="F52" s="44"/>
      <c r="G52" s="44" t="s">
        <v>135</v>
      </c>
      <c r="H52" s="44"/>
      <c r="I52" s="44">
        <v>49000</v>
      </c>
      <c r="J52" s="44">
        <v>1000</v>
      </c>
      <c r="K52" s="44">
        <v>1450</v>
      </c>
      <c r="L52" s="44"/>
      <c r="M52" s="44">
        <v>18.5</v>
      </c>
      <c r="N52" s="44" t="s">
        <v>40</v>
      </c>
      <c r="O52" s="44">
        <v>498</v>
      </c>
      <c r="P52" s="44">
        <v>93</v>
      </c>
      <c r="Q52" s="44">
        <v>77</v>
      </c>
      <c r="R52" s="44"/>
      <c r="S52" s="44"/>
      <c r="T52" s="44"/>
      <c r="U52" s="44"/>
      <c r="V52" s="44">
        <v>16.9887314130485</v>
      </c>
      <c r="W52" s="44" t="s">
        <v>94</v>
      </c>
      <c r="X52" s="44" t="s">
        <v>95</v>
      </c>
      <c r="Y52" s="48"/>
      <c r="Z52" s="2">
        <v>1</v>
      </c>
      <c r="AA52" s="2">
        <f>Y52*Z52</f>
        <v>0</v>
      </c>
    </row>
    <row r="53" spans="26:27">
      <c r="Z53" s="2">
        <f>SUBTOTAL(9,Z4:Z52)</f>
        <v>25</v>
      </c>
      <c r="AA53" s="2">
        <f>SUBTOTAL(9,AA4:AA52)</f>
        <v>0</v>
      </c>
    </row>
  </sheetData>
  <autoFilter xmlns:etc="http://www.wps.cn/officeDocument/2017/etCustomData" ref="A1:X52" etc:filterBottomFollowUsedRange="0">
    <extLst/>
  </autoFilter>
  <mergeCells count="13">
    <mergeCell ref="A1:A2"/>
    <mergeCell ref="B1:B2"/>
    <mergeCell ref="C1:C2"/>
    <mergeCell ref="D1:D2"/>
    <mergeCell ref="E1:E2"/>
    <mergeCell ref="F1:F2"/>
    <mergeCell ref="G1:G2"/>
    <mergeCell ref="H1:H2"/>
    <mergeCell ref="R1:R2"/>
    <mergeCell ref="S1:S2"/>
    <mergeCell ref="T1:T2"/>
    <mergeCell ref="U1:U2"/>
    <mergeCell ref="X1:X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61"/>
  <sheetViews>
    <sheetView zoomScale="70" zoomScaleNormal="70" topLeftCell="D37" workbookViewId="0">
      <selection activeCell="AC59" sqref="AC59"/>
    </sheetView>
  </sheetViews>
  <sheetFormatPr defaultColWidth="9" defaultRowHeight="14.25"/>
  <cols>
    <col min="1" max="1" width="5.125" style="1" customWidth="1"/>
    <col min="2" max="2" width="21.375" customWidth="1"/>
    <col min="3" max="4" width="6.75" customWidth="1"/>
    <col min="5" max="6" width="14.375" customWidth="1"/>
    <col min="7" max="7" width="13.125" customWidth="1"/>
    <col min="8" max="9" width="5.75" customWidth="1"/>
    <col min="11" max="14" width="7.75" customWidth="1"/>
    <col min="15" max="15" width="11.625" customWidth="1"/>
    <col min="19" max="21" width="10" customWidth="1"/>
    <col min="22" max="22" width="11.875" style="47" customWidth="1"/>
    <col min="23" max="23" width="14.5" style="47" customWidth="1"/>
    <col min="24" max="24" width="34" style="109" customWidth="1"/>
    <col min="25" max="25" width="23.0333333333333" style="2" customWidth="1"/>
    <col min="26" max="27" width="9" style="2"/>
    <col min="28" max="28" width="12.4916666666667" customWidth="1"/>
    <col min="29" max="29" width="11.7833333333333" customWidth="1"/>
  </cols>
  <sheetData>
    <row r="1" ht="27" spans="1:25">
      <c r="A1" s="110" t="s">
        <v>1</v>
      </c>
      <c r="B1" s="110" t="s">
        <v>2</v>
      </c>
      <c r="C1" s="110" t="s">
        <v>3</v>
      </c>
      <c r="D1" s="110" t="s">
        <v>4</v>
      </c>
      <c r="E1" s="111" t="s">
        <v>5</v>
      </c>
      <c r="F1" s="111" t="s">
        <v>6</v>
      </c>
      <c r="G1" s="111" t="s">
        <v>7</v>
      </c>
      <c r="H1" s="111" t="s">
        <v>139</v>
      </c>
      <c r="I1" s="111" t="s">
        <v>140</v>
      </c>
      <c r="J1" s="111" t="s">
        <v>8</v>
      </c>
      <c r="K1" s="111" t="s">
        <v>9</v>
      </c>
      <c r="L1" s="111" t="s">
        <v>141</v>
      </c>
      <c r="M1" s="111" t="s">
        <v>11</v>
      </c>
      <c r="N1" s="111" t="s">
        <v>13</v>
      </c>
      <c r="O1" s="111" t="s">
        <v>14</v>
      </c>
      <c r="P1" s="111" t="s">
        <v>15</v>
      </c>
      <c r="Q1" s="111" t="s">
        <v>16</v>
      </c>
      <c r="R1" s="111" t="s">
        <v>17</v>
      </c>
      <c r="S1" s="111" t="s">
        <v>142</v>
      </c>
      <c r="T1" s="111" t="s">
        <v>143</v>
      </c>
      <c r="U1" s="111" t="s">
        <v>20</v>
      </c>
      <c r="V1" s="72" t="s">
        <v>22</v>
      </c>
      <c r="W1" s="72" t="s">
        <v>23</v>
      </c>
      <c r="X1" s="111" t="s">
        <v>144</v>
      </c>
      <c r="Y1" s="2" t="s">
        <v>145</v>
      </c>
    </row>
    <row r="2" spans="1:24">
      <c r="A2" s="112"/>
      <c r="B2" s="112"/>
      <c r="C2" s="112"/>
      <c r="D2" s="112"/>
      <c r="E2" s="113"/>
      <c r="F2" s="113"/>
      <c r="G2" s="113"/>
      <c r="H2" s="113"/>
      <c r="I2" s="113"/>
      <c r="J2" s="113"/>
      <c r="K2" s="113" t="s">
        <v>25</v>
      </c>
      <c r="L2" s="113" t="s">
        <v>26</v>
      </c>
      <c r="M2" s="113" t="s">
        <v>27</v>
      </c>
      <c r="N2" s="113" t="s">
        <v>28</v>
      </c>
      <c r="O2" s="113" t="s">
        <v>29</v>
      </c>
      <c r="P2" s="113" t="s">
        <v>30</v>
      </c>
      <c r="Q2" s="113" t="s">
        <v>31</v>
      </c>
      <c r="R2" s="113" t="s">
        <v>32</v>
      </c>
      <c r="S2" s="113"/>
      <c r="T2" s="113" t="s">
        <v>146</v>
      </c>
      <c r="U2" s="113"/>
      <c r="V2" s="72" t="s">
        <v>33</v>
      </c>
      <c r="W2" s="73"/>
      <c r="X2" s="113"/>
    </row>
    <row r="3" s="109" customFormat="1" ht="30" customHeight="1" spans="1:29">
      <c r="A3" s="96">
        <v>1</v>
      </c>
      <c r="B3" s="96" t="s">
        <v>147</v>
      </c>
      <c r="C3" s="96" t="s">
        <v>35</v>
      </c>
      <c r="D3" s="96">
        <v>1</v>
      </c>
      <c r="E3" s="96" t="s">
        <v>148</v>
      </c>
      <c r="F3" s="96" t="s">
        <v>149</v>
      </c>
      <c r="G3" s="96" t="s">
        <v>147</v>
      </c>
      <c r="H3" s="96"/>
      <c r="I3" s="96" t="s">
        <v>150</v>
      </c>
      <c r="J3" s="96" t="s">
        <v>89</v>
      </c>
      <c r="K3" s="96">
        <v>67000</v>
      </c>
      <c r="L3" s="96">
        <v>800</v>
      </c>
      <c r="M3" s="96">
        <v>720</v>
      </c>
      <c r="N3" s="96">
        <v>30</v>
      </c>
      <c r="O3" s="96" t="s">
        <v>40</v>
      </c>
      <c r="P3" s="96">
        <v>1040</v>
      </c>
      <c r="Q3" s="96" t="s">
        <v>151</v>
      </c>
      <c r="R3" s="96"/>
      <c r="S3" s="96" t="s">
        <v>152</v>
      </c>
      <c r="T3" s="96" t="s">
        <v>151</v>
      </c>
      <c r="U3" s="96" t="s">
        <v>151</v>
      </c>
      <c r="V3" s="116"/>
      <c r="W3" s="116"/>
      <c r="X3" s="116" t="s">
        <v>91</v>
      </c>
      <c r="Y3" s="119" t="s">
        <v>90</v>
      </c>
      <c r="Z3" s="47" t="s">
        <v>4</v>
      </c>
      <c r="AA3" s="47" t="s">
        <v>153</v>
      </c>
      <c r="AB3"/>
      <c r="AC3"/>
    </row>
    <row r="4" s="109" customFormat="1" ht="30" customHeight="1" spans="1:29">
      <c r="A4" s="98"/>
      <c r="B4" s="98" t="s">
        <v>92</v>
      </c>
      <c r="C4" s="98"/>
      <c r="D4" s="98"/>
      <c r="E4" s="98"/>
      <c r="F4" s="98"/>
      <c r="G4" s="98" t="s">
        <v>154</v>
      </c>
      <c r="H4" s="98"/>
      <c r="I4" s="98"/>
      <c r="J4" s="98"/>
      <c r="K4" s="98">
        <v>67000</v>
      </c>
      <c r="L4" s="98">
        <v>800</v>
      </c>
      <c r="M4" s="98">
        <v>1450</v>
      </c>
      <c r="N4" s="98">
        <v>30</v>
      </c>
      <c r="O4" s="98" t="s">
        <v>40</v>
      </c>
      <c r="P4" s="98">
        <v>650</v>
      </c>
      <c r="Q4" s="98">
        <v>96</v>
      </c>
      <c r="R4" s="98">
        <v>77</v>
      </c>
      <c r="S4" s="98"/>
      <c r="T4" s="98"/>
      <c r="U4" s="98"/>
      <c r="V4" s="98">
        <v>19.2</v>
      </c>
      <c r="W4" s="98" t="s">
        <v>94</v>
      </c>
      <c r="X4" s="117" t="s">
        <v>95</v>
      </c>
      <c r="Y4" s="120"/>
      <c r="Z4" s="47">
        <v>1</v>
      </c>
      <c r="AA4" s="47">
        <f t="shared" ref="AA4:AA8" si="0">Y4*Z4</f>
        <v>0</v>
      </c>
      <c r="AB4"/>
      <c r="AC4"/>
    </row>
    <row r="5" s="109" customFormat="1" ht="30" customHeight="1" spans="1:27">
      <c r="A5" s="96">
        <v>2</v>
      </c>
      <c r="B5" s="96" t="s">
        <v>147</v>
      </c>
      <c r="C5" s="96" t="s">
        <v>35</v>
      </c>
      <c r="D5" s="96">
        <v>1</v>
      </c>
      <c r="E5" s="96" t="s">
        <v>155</v>
      </c>
      <c r="F5" s="96" t="s">
        <v>149</v>
      </c>
      <c r="G5" s="96" t="s">
        <v>147</v>
      </c>
      <c r="H5" s="96"/>
      <c r="I5" s="96" t="s">
        <v>150</v>
      </c>
      <c r="J5" s="96" t="s">
        <v>89</v>
      </c>
      <c r="K5" s="96">
        <v>67000</v>
      </c>
      <c r="L5" s="96">
        <v>800</v>
      </c>
      <c r="M5" s="96">
        <v>720</v>
      </c>
      <c r="N5" s="96">
        <v>30</v>
      </c>
      <c r="O5" s="96" t="s">
        <v>40</v>
      </c>
      <c r="P5" s="96">
        <v>1040</v>
      </c>
      <c r="Q5" s="96" t="s">
        <v>151</v>
      </c>
      <c r="R5" s="96"/>
      <c r="S5" s="96" t="s">
        <v>152</v>
      </c>
      <c r="T5" s="96" t="s">
        <v>151</v>
      </c>
      <c r="U5" s="96" t="s">
        <v>151</v>
      </c>
      <c r="V5" s="116"/>
      <c r="W5" s="116"/>
      <c r="X5" s="116" t="s">
        <v>91</v>
      </c>
      <c r="Y5" s="119" t="s">
        <v>90</v>
      </c>
      <c r="Z5" s="47"/>
      <c r="AA5" s="47"/>
    </row>
    <row r="6" s="109" customFormat="1" ht="30" customHeight="1" spans="1:29">
      <c r="A6" s="98"/>
      <c r="B6" s="98" t="s">
        <v>92</v>
      </c>
      <c r="C6" s="98"/>
      <c r="D6" s="98"/>
      <c r="E6" s="98"/>
      <c r="F6" s="98"/>
      <c r="G6" s="98" t="s">
        <v>154</v>
      </c>
      <c r="H6" s="98"/>
      <c r="I6" s="98"/>
      <c r="J6" s="98"/>
      <c r="K6" s="98">
        <v>67000</v>
      </c>
      <c r="L6" s="98">
        <v>800</v>
      </c>
      <c r="M6" s="98">
        <v>1450</v>
      </c>
      <c r="N6" s="98">
        <v>30</v>
      </c>
      <c r="O6" s="98" t="s">
        <v>40</v>
      </c>
      <c r="P6" s="98">
        <v>650</v>
      </c>
      <c r="Q6" s="98">
        <v>96</v>
      </c>
      <c r="R6" s="98">
        <v>77</v>
      </c>
      <c r="S6" s="98"/>
      <c r="T6" s="98"/>
      <c r="U6" s="98"/>
      <c r="V6" s="98">
        <v>19.2</v>
      </c>
      <c r="W6" s="98" t="s">
        <v>94</v>
      </c>
      <c r="X6" s="117" t="s">
        <v>95</v>
      </c>
      <c r="Y6" s="120"/>
      <c r="Z6" s="47">
        <v>1</v>
      </c>
      <c r="AA6" s="47">
        <f t="shared" si="0"/>
        <v>0</v>
      </c>
      <c r="AB6"/>
      <c r="AC6"/>
    </row>
    <row r="7" s="109" customFormat="1" ht="30" customHeight="1" spans="1:27">
      <c r="A7" s="96">
        <v>3</v>
      </c>
      <c r="B7" s="96" t="s">
        <v>147</v>
      </c>
      <c r="C7" s="96" t="s">
        <v>35</v>
      </c>
      <c r="D7" s="96">
        <v>1</v>
      </c>
      <c r="E7" s="96" t="s">
        <v>156</v>
      </c>
      <c r="F7" s="96" t="s">
        <v>157</v>
      </c>
      <c r="G7" s="96" t="s">
        <v>147</v>
      </c>
      <c r="H7" s="96"/>
      <c r="I7" s="96" t="s">
        <v>150</v>
      </c>
      <c r="J7" s="96" t="s">
        <v>89</v>
      </c>
      <c r="K7" s="96">
        <v>67000</v>
      </c>
      <c r="L7" s="96">
        <v>1000</v>
      </c>
      <c r="M7" s="96">
        <v>720</v>
      </c>
      <c r="N7" s="96">
        <v>30</v>
      </c>
      <c r="O7" s="96" t="s">
        <v>40</v>
      </c>
      <c r="P7" s="96">
        <v>1040</v>
      </c>
      <c r="Q7" s="96" t="s">
        <v>151</v>
      </c>
      <c r="R7" s="96"/>
      <c r="S7" s="96" t="s">
        <v>152</v>
      </c>
      <c r="T7" s="96" t="s">
        <v>151</v>
      </c>
      <c r="U7" s="96" t="s">
        <v>151</v>
      </c>
      <c r="V7" s="116"/>
      <c r="W7" s="116"/>
      <c r="X7" s="116" t="s">
        <v>91</v>
      </c>
      <c r="Y7" s="119" t="s">
        <v>90</v>
      </c>
      <c r="Z7" s="47"/>
      <c r="AA7" s="47"/>
    </row>
    <row r="8" s="109" customFormat="1" ht="30" customHeight="1" spans="1:29">
      <c r="A8" s="98"/>
      <c r="B8" s="98" t="s">
        <v>92</v>
      </c>
      <c r="C8" s="98"/>
      <c r="D8" s="98"/>
      <c r="E8" s="98"/>
      <c r="F8" s="98"/>
      <c r="G8" s="98" t="s">
        <v>113</v>
      </c>
      <c r="H8" s="98"/>
      <c r="I8" s="98"/>
      <c r="J8" s="98"/>
      <c r="K8" s="98">
        <v>67000</v>
      </c>
      <c r="L8" s="98">
        <v>1000</v>
      </c>
      <c r="M8" s="98">
        <v>960</v>
      </c>
      <c r="N8" s="98">
        <v>30</v>
      </c>
      <c r="O8" s="98" t="s">
        <v>40</v>
      </c>
      <c r="P8" s="98">
        <v>810</v>
      </c>
      <c r="Q8" s="98">
        <v>96</v>
      </c>
      <c r="R8" s="98">
        <v>77</v>
      </c>
      <c r="S8" s="98"/>
      <c r="T8" s="98"/>
      <c r="U8" s="98"/>
      <c r="V8" s="98">
        <v>16.2</v>
      </c>
      <c r="W8" s="98" t="s">
        <v>114</v>
      </c>
      <c r="X8" s="117" t="s">
        <v>95</v>
      </c>
      <c r="Y8" s="120"/>
      <c r="Z8" s="47">
        <v>1</v>
      </c>
      <c r="AA8" s="47">
        <f t="shared" si="0"/>
        <v>0</v>
      </c>
      <c r="AB8"/>
      <c r="AC8"/>
    </row>
    <row r="9" s="109" customFormat="1" ht="30" customHeight="1" spans="1:27">
      <c r="A9" s="96">
        <v>4</v>
      </c>
      <c r="B9" s="96" t="s">
        <v>147</v>
      </c>
      <c r="C9" s="96" t="s">
        <v>35</v>
      </c>
      <c r="D9" s="96">
        <v>1</v>
      </c>
      <c r="E9" s="96" t="s">
        <v>158</v>
      </c>
      <c r="F9" s="96" t="s">
        <v>157</v>
      </c>
      <c r="G9" s="96" t="s">
        <v>147</v>
      </c>
      <c r="H9" s="96"/>
      <c r="I9" s="96" t="s">
        <v>150</v>
      </c>
      <c r="J9" s="96" t="s">
        <v>89</v>
      </c>
      <c r="K9" s="96">
        <v>67000</v>
      </c>
      <c r="L9" s="96">
        <v>1000</v>
      </c>
      <c r="M9" s="96">
        <v>720</v>
      </c>
      <c r="N9" s="96">
        <v>30</v>
      </c>
      <c r="O9" s="96" t="s">
        <v>40</v>
      </c>
      <c r="P9" s="96">
        <v>1040</v>
      </c>
      <c r="Q9" s="96" t="s">
        <v>151</v>
      </c>
      <c r="R9" s="96"/>
      <c r="S9" s="96" t="s">
        <v>152</v>
      </c>
      <c r="T9" s="96" t="s">
        <v>151</v>
      </c>
      <c r="U9" s="96" t="s">
        <v>151</v>
      </c>
      <c r="V9" s="116"/>
      <c r="W9" s="116"/>
      <c r="X9" s="116" t="s">
        <v>91</v>
      </c>
      <c r="Y9" s="119" t="s">
        <v>90</v>
      </c>
      <c r="Z9" s="47"/>
      <c r="AA9" s="47"/>
    </row>
    <row r="10" s="109" customFormat="1" ht="30" customHeight="1" spans="1:29">
      <c r="A10" s="98"/>
      <c r="B10" s="98" t="s">
        <v>92</v>
      </c>
      <c r="C10" s="98"/>
      <c r="D10" s="98"/>
      <c r="E10" s="98"/>
      <c r="F10" s="98"/>
      <c r="G10" s="98" t="s">
        <v>113</v>
      </c>
      <c r="H10" s="98"/>
      <c r="I10" s="98"/>
      <c r="J10" s="98"/>
      <c r="K10" s="98">
        <v>67000</v>
      </c>
      <c r="L10" s="98">
        <v>1000</v>
      </c>
      <c r="M10" s="98">
        <v>960</v>
      </c>
      <c r="N10" s="98">
        <v>30</v>
      </c>
      <c r="O10" s="98" t="s">
        <v>40</v>
      </c>
      <c r="P10" s="98">
        <v>810</v>
      </c>
      <c r="Q10" s="98">
        <v>96</v>
      </c>
      <c r="R10" s="98">
        <v>77</v>
      </c>
      <c r="S10" s="98"/>
      <c r="T10" s="98"/>
      <c r="U10" s="98"/>
      <c r="V10" s="98">
        <v>16.2</v>
      </c>
      <c r="W10" s="98" t="s">
        <v>114</v>
      </c>
      <c r="X10" s="117" t="s">
        <v>95</v>
      </c>
      <c r="Y10" s="120"/>
      <c r="Z10" s="47">
        <v>1</v>
      </c>
      <c r="AA10" s="47">
        <f t="shared" ref="AA10:AA14" si="1">Y10*Z10</f>
        <v>0</v>
      </c>
      <c r="AB10"/>
      <c r="AC10"/>
    </row>
    <row r="11" s="109" customFormat="1" ht="30" customHeight="1" spans="1:27">
      <c r="A11" s="96">
        <v>5</v>
      </c>
      <c r="B11" s="96" t="s">
        <v>147</v>
      </c>
      <c r="C11" s="96" t="s">
        <v>35</v>
      </c>
      <c r="D11" s="96">
        <v>1</v>
      </c>
      <c r="E11" s="96" t="s">
        <v>159</v>
      </c>
      <c r="F11" s="96" t="s">
        <v>160</v>
      </c>
      <c r="G11" s="96" t="s">
        <v>147</v>
      </c>
      <c r="H11" s="96"/>
      <c r="I11" s="96" t="s">
        <v>150</v>
      </c>
      <c r="J11" s="96" t="s">
        <v>89</v>
      </c>
      <c r="K11" s="96">
        <v>67000</v>
      </c>
      <c r="L11" s="96">
        <v>1000</v>
      </c>
      <c r="M11" s="96">
        <v>720</v>
      </c>
      <c r="N11" s="96">
        <v>30</v>
      </c>
      <c r="O11" s="96" t="s">
        <v>40</v>
      </c>
      <c r="P11" s="96">
        <v>1040</v>
      </c>
      <c r="Q11" s="96" t="s">
        <v>151</v>
      </c>
      <c r="R11" s="96"/>
      <c r="S11" s="96" t="s">
        <v>152</v>
      </c>
      <c r="T11" s="96" t="s">
        <v>151</v>
      </c>
      <c r="U11" s="96" t="s">
        <v>151</v>
      </c>
      <c r="V11" s="116"/>
      <c r="W11" s="116"/>
      <c r="X11" s="116" t="s">
        <v>91</v>
      </c>
      <c r="Y11" s="119" t="s">
        <v>90</v>
      </c>
      <c r="Z11" s="47"/>
      <c r="AA11" s="47"/>
    </row>
    <row r="12" s="109" customFormat="1" ht="30" customHeight="1" spans="1:29">
      <c r="A12" s="98"/>
      <c r="B12" s="98" t="s">
        <v>92</v>
      </c>
      <c r="C12" s="98"/>
      <c r="D12" s="98"/>
      <c r="E12" s="98"/>
      <c r="F12" s="98"/>
      <c r="G12" s="98" t="s">
        <v>113</v>
      </c>
      <c r="H12" s="98"/>
      <c r="I12" s="98"/>
      <c r="J12" s="98"/>
      <c r="K12" s="98">
        <v>67000</v>
      </c>
      <c r="L12" s="98">
        <v>1000</v>
      </c>
      <c r="M12" s="98">
        <v>960</v>
      </c>
      <c r="N12" s="98">
        <v>30</v>
      </c>
      <c r="O12" s="98" t="s">
        <v>40</v>
      </c>
      <c r="P12" s="98">
        <v>810</v>
      </c>
      <c r="Q12" s="98">
        <v>96</v>
      </c>
      <c r="R12" s="98">
        <v>77</v>
      </c>
      <c r="S12" s="98"/>
      <c r="T12" s="98"/>
      <c r="U12" s="98"/>
      <c r="V12" s="98">
        <v>16.2</v>
      </c>
      <c r="W12" s="98" t="s">
        <v>114</v>
      </c>
      <c r="X12" s="117" t="s">
        <v>95</v>
      </c>
      <c r="Y12" s="120"/>
      <c r="Z12" s="47">
        <v>1</v>
      </c>
      <c r="AA12" s="47">
        <f t="shared" si="1"/>
        <v>0</v>
      </c>
      <c r="AB12"/>
      <c r="AC12"/>
    </row>
    <row r="13" s="109" customFormat="1" ht="30" customHeight="1" spans="1:27">
      <c r="A13" s="96">
        <v>6</v>
      </c>
      <c r="B13" s="96" t="s">
        <v>147</v>
      </c>
      <c r="C13" s="96" t="s">
        <v>35</v>
      </c>
      <c r="D13" s="96">
        <v>1</v>
      </c>
      <c r="E13" s="96" t="s">
        <v>161</v>
      </c>
      <c r="F13" s="96" t="s">
        <v>160</v>
      </c>
      <c r="G13" s="96" t="s">
        <v>147</v>
      </c>
      <c r="H13" s="96"/>
      <c r="I13" s="96" t="s">
        <v>150</v>
      </c>
      <c r="J13" s="96" t="s">
        <v>89</v>
      </c>
      <c r="K13" s="96">
        <v>67000</v>
      </c>
      <c r="L13" s="96">
        <v>1000</v>
      </c>
      <c r="M13" s="96">
        <v>720</v>
      </c>
      <c r="N13" s="96">
        <v>30</v>
      </c>
      <c r="O13" s="96" t="s">
        <v>40</v>
      </c>
      <c r="P13" s="96">
        <v>1040</v>
      </c>
      <c r="Q13" s="96" t="s">
        <v>151</v>
      </c>
      <c r="R13" s="96"/>
      <c r="S13" s="96" t="s">
        <v>152</v>
      </c>
      <c r="T13" s="96" t="s">
        <v>151</v>
      </c>
      <c r="U13" s="96" t="s">
        <v>151</v>
      </c>
      <c r="V13" s="116"/>
      <c r="W13" s="116"/>
      <c r="X13" s="116" t="s">
        <v>91</v>
      </c>
      <c r="Y13" s="119" t="s">
        <v>90</v>
      </c>
      <c r="Z13" s="47"/>
      <c r="AA13" s="47"/>
    </row>
    <row r="14" s="109" customFormat="1" ht="30" customHeight="1" spans="1:29">
      <c r="A14" s="98"/>
      <c r="B14" s="98" t="s">
        <v>92</v>
      </c>
      <c r="C14" s="98"/>
      <c r="D14" s="98"/>
      <c r="E14" s="98"/>
      <c r="F14" s="98"/>
      <c r="G14" s="98" t="s">
        <v>113</v>
      </c>
      <c r="H14" s="98"/>
      <c r="I14" s="98"/>
      <c r="J14" s="98"/>
      <c r="K14" s="98">
        <v>67000</v>
      </c>
      <c r="L14" s="98">
        <v>1000</v>
      </c>
      <c r="M14" s="98">
        <v>960</v>
      </c>
      <c r="N14" s="98">
        <v>30</v>
      </c>
      <c r="O14" s="98" t="s">
        <v>40</v>
      </c>
      <c r="P14" s="98">
        <v>810</v>
      </c>
      <c r="Q14" s="98">
        <v>96</v>
      </c>
      <c r="R14" s="98">
        <v>77</v>
      </c>
      <c r="S14" s="98"/>
      <c r="T14" s="98"/>
      <c r="U14" s="98"/>
      <c r="V14" s="98">
        <v>16.2</v>
      </c>
      <c r="W14" s="98" t="s">
        <v>114</v>
      </c>
      <c r="X14" s="117" t="s">
        <v>95</v>
      </c>
      <c r="Y14" s="120"/>
      <c r="Z14" s="47">
        <v>1</v>
      </c>
      <c r="AA14" s="47">
        <f t="shared" si="1"/>
        <v>0</v>
      </c>
      <c r="AB14"/>
      <c r="AC14"/>
    </row>
    <row r="15" s="109" customFormat="1" ht="30" customHeight="1" spans="1:27">
      <c r="A15" s="96">
        <v>7</v>
      </c>
      <c r="B15" s="96" t="s">
        <v>147</v>
      </c>
      <c r="C15" s="96" t="s">
        <v>35</v>
      </c>
      <c r="D15" s="96">
        <v>1</v>
      </c>
      <c r="E15" s="96" t="s">
        <v>162</v>
      </c>
      <c r="F15" s="96" t="s">
        <v>163</v>
      </c>
      <c r="G15" s="96" t="s">
        <v>147</v>
      </c>
      <c r="H15" s="96"/>
      <c r="I15" s="96" t="s">
        <v>150</v>
      </c>
      <c r="J15" s="96" t="s">
        <v>89</v>
      </c>
      <c r="K15" s="96">
        <v>67000</v>
      </c>
      <c r="L15" s="96">
        <v>900</v>
      </c>
      <c r="M15" s="96">
        <v>720</v>
      </c>
      <c r="N15" s="96">
        <v>30</v>
      </c>
      <c r="O15" s="96" t="s">
        <v>40</v>
      </c>
      <c r="P15" s="96">
        <v>1040</v>
      </c>
      <c r="Q15" s="96" t="s">
        <v>151</v>
      </c>
      <c r="R15" s="96"/>
      <c r="S15" s="96" t="s">
        <v>152</v>
      </c>
      <c r="T15" s="96" t="s">
        <v>151</v>
      </c>
      <c r="U15" s="96" t="s">
        <v>151</v>
      </c>
      <c r="V15" s="116"/>
      <c r="W15" s="116"/>
      <c r="X15" s="116" t="s">
        <v>91</v>
      </c>
      <c r="Y15" s="119" t="s">
        <v>90</v>
      </c>
      <c r="Z15" s="47"/>
      <c r="AA15" s="47"/>
    </row>
    <row r="16" s="109" customFormat="1" ht="30" customHeight="1" spans="1:29">
      <c r="A16" s="98"/>
      <c r="B16" s="98" t="s">
        <v>92</v>
      </c>
      <c r="C16" s="98"/>
      <c r="D16" s="98"/>
      <c r="E16" s="98"/>
      <c r="F16" s="98"/>
      <c r="G16" s="98" t="s">
        <v>154</v>
      </c>
      <c r="H16" s="98"/>
      <c r="I16" s="98"/>
      <c r="J16" s="98"/>
      <c r="K16" s="98">
        <v>67000</v>
      </c>
      <c r="L16" s="98">
        <v>900</v>
      </c>
      <c r="M16" s="98">
        <v>1450</v>
      </c>
      <c r="N16" s="98">
        <v>30</v>
      </c>
      <c r="O16" s="98" t="s">
        <v>40</v>
      </c>
      <c r="P16" s="98">
        <v>650</v>
      </c>
      <c r="Q16" s="98">
        <v>96</v>
      </c>
      <c r="R16" s="98">
        <v>77</v>
      </c>
      <c r="S16" s="98"/>
      <c r="T16" s="98"/>
      <c r="U16" s="98"/>
      <c r="V16" s="98">
        <v>19.2</v>
      </c>
      <c r="W16" s="98" t="s">
        <v>94</v>
      </c>
      <c r="X16" s="117" t="s">
        <v>95</v>
      </c>
      <c r="Y16" s="120"/>
      <c r="Z16" s="47">
        <v>1</v>
      </c>
      <c r="AA16" s="47">
        <f t="shared" ref="AA16:AA20" si="2">Y16*Z16</f>
        <v>0</v>
      </c>
      <c r="AB16"/>
      <c r="AC16"/>
    </row>
    <row r="17" s="109" customFormat="1" ht="30" customHeight="1" spans="1:27">
      <c r="A17" s="96">
        <v>8</v>
      </c>
      <c r="B17" s="96" t="s">
        <v>147</v>
      </c>
      <c r="C17" s="96" t="s">
        <v>35</v>
      </c>
      <c r="D17" s="96">
        <v>1</v>
      </c>
      <c r="E17" s="96" t="s">
        <v>164</v>
      </c>
      <c r="F17" s="96" t="s">
        <v>163</v>
      </c>
      <c r="G17" s="96" t="s">
        <v>147</v>
      </c>
      <c r="H17" s="96"/>
      <c r="I17" s="96" t="s">
        <v>150</v>
      </c>
      <c r="J17" s="96" t="s">
        <v>89</v>
      </c>
      <c r="K17" s="96">
        <v>67000</v>
      </c>
      <c r="L17" s="96">
        <v>900</v>
      </c>
      <c r="M17" s="96">
        <v>720</v>
      </c>
      <c r="N17" s="96">
        <v>30</v>
      </c>
      <c r="O17" s="96" t="s">
        <v>40</v>
      </c>
      <c r="P17" s="96">
        <v>1040</v>
      </c>
      <c r="Q17" s="96" t="s">
        <v>151</v>
      </c>
      <c r="R17" s="96"/>
      <c r="S17" s="96" t="s">
        <v>152</v>
      </c>
      <c r="T17" s="96" t="s">
        <v>151</v>
      </c>
      <c r="U17" s="96" t="s">
        <v>151</v>
      </c>
      <c r="V17" s="116"/>
      <c r="W17" s="116"/>
      <c r="X17" s="116" t="s">
        <v>91</v>
      </c>
      <c r="Y17" s="119" t="s">
        <v>90</v>
      </c>
      <c r="Z17" s="47"/>
      <c r="AA17" s="47"/>
    </row>
    <row r="18" s="109" customFormat="1" ht="30" customHeight="1" spans="1:29">
      <c r="A18" s="98"/>
      <c r="B18" s="98" t="s">
        <v>92</v>
      </c>
      <c r="C18" s="98"/>
      <c r="D18" s="98"/>
      <c r="E18" s="98"/>
      <c r="F18" s="98"/>
      <c r="G18" s="98" t="s">
        <v>154</v>
      </c>
      <c r="H18" s="98"/>
      <c r="I18" s="98"/>
      <c r="J18" s="98"/>
      <c r="K18" s="98">
        <v>67000</v>
      </c>
      <c r="L18" s="98">
        <v>900</v>
      </c>
      <c r="M18" s="98">
        <v>1450</v>
      </c>
      <c r="N18" s="98">
        <v>30</v>
      </c>
      <c r="O18" s="98" t="s">
        <v>40</v>
      </c>
      <c r="P18" s="98">
        <v>650</v>
      </c>
      <c r="Q18" s="98">
        <v>96</v>
      </c>
      <c r="R18" s="98">
        <v>77</v>
      </c>
      <c r="S18" s="98"/>
      <c r="T18" s="98"/>
      <c r="U18" s="98"/>
      <c r="V18" s="98">
        <v>19.2</v>
      </c>
      <c r="W18" s="98" t="s">
        <v>94</v>
      </c>
      <c r="X18" s="117" t="s">
        <v>95</v>
      </c>
      <c r="Y18" s="120"/>
      <c r="Z18" s="47">
        <v>1</v>
      </c>
      <c r="AA18" s="47">
        <f t="shared" si="2"/>
        <v>0</v>
      </c>
      <c r="AB18"/>
      <c r="AC18"/>
    </row>
    <row r="19" s="109" customFormat="1" ht="30" customHeight="1" spans="1:27">
      <c r="A19" s="96">
        <v>9</v>
      </c>
      <c r="B19" s="96" t="s">
        <v>147</v>
      </c>
      <c r="C19" s="96" t="s">
        <v>35</v>
      </c>
      <c r="D19" s="96">
        <v>1</v>
      </c>
      <c r="E19" s="96" t="s">
        <v>165</v>
      </c>
      <c r="F19" s="96" t="s">
        <v>166</v>
      </c>
      <c r="G19" s="96" t="s">
        <v>147</v>
      </c>
      <c r="H19" s="96"/>
      <c r="I19" s="96" t="s">
        <v>150</v>
      </c>
      <c r="J19" s="96" t="s">
        <v>89</v>
      </c>
      <c r="K19" s="96">
        <v>67000</v>
      </c>
      <c r="L19" s="96">
        <v>800</v>
      </c>
      <c r="M19" s="96">
        <v>720</v>
      </c>
      <c r="N19" s="96">
        <v>30</v>
      </c>
      <c r="O19" s="96" t="s">
        <v>40</v>
      </c>
      <c r="P19" s="96">
        <v>1040</v>
      </c>
      <c r="Q19" s="96" t="s">
        <v>151</v>
      </c>
      <c r="R19" s="96"/>
      <c r="S19" s="96" t="s">
        <v>152</v>
      </c>
      <c r="T19" s="96" t="s">
        <v>151</v>
      </c>
      <c r="U19" s="96" t="s">
        <v>151</v>
      </c>
      <c r="V19" s="116"/>
      <c r="W19" s="116"/>
      <c r="X19" s="116" t="s">
        <v>91</v>
      </c>
      <c r="Y19" s="119" t="s">
        <v>90</v>
      </c>
      <c r="Z19" s="47"/>
      <c r="AA19" s="47"/>
    </row>
    <row r="20" s="109" customFormat="1" ht="30" customHeight="1" spans="1:29">
      <c r="A20" s="98"/>
      <c r="B20" s="98" t="s">
        <v>92</v>
      </c>
      <c r="C20" s="98"/>
      <c r="D20" s="98"/>
      <c r="E20" s="98"/>
      <c r="F20" s="98"/>
      <c r="G20" s="98" t="s">
        <v>154</v>
      </c>
      <c r="H20" s="98"/>
      <c r="I20" s="98"/>
      <c r="J20" s="98"/>
      <c r="K20" s="98">
        <v>67000</v>
      </c>
      <c r="L20" s="98">
        <v>800</v>
      </c>
      <c r="M20" s="98">
        <v>1450</v>
      </c>
      <c r="N20" s="98">
        <v>30</v>
      </c>
      <c r="O20" s="98" t="s">
        <v>40</v>
      </c>
      <c r="P20" s="98">
        <v>650</v>
      </c>
      <c r="Q20" s="98">
        <v>96</v>
      </c>
      <c r="R20" s="98">
        <v>77</v>
      </c>
      <c r="S20" s="98"/>
      <c r="T20" s="98"/>
      <c r="U20" s="98"/>
      <c r="V20" s="98">
        <v>19.2</v>
      </c>
      <c r="W20" s="98" t="s">
        <v>94</v>
      </c>
      <c r="X20" s="117" t="s">
        <v>95</v>
      </c>
      <c r="Y20" s="120"/>
      <c r="Z20" s="47">
        <v>1</v>
      </c>
      <c r="AA20" s="47">
        <f t="shared" si="2"/>
        <v>0</v>
      </c>
      <c r="AB20"/>
      <c r="AC20"/>
    </row>
    <row r="21" s="109" customFormat="1" ht="30" customHeight="1" spans="1:27">
      <c r="A21" s="96">
        <v>10</v>
      </c>
      <c r="B21" s="96" t="s">
        <v>147</v>
      </c>
      <c r="C21" s="96" t="s">
        <v>35</v>
      </c>
      <c r="D21" s="96">
        <v>1</v>
      </c>
      <c r="E21" s="96" t="s">
        <v>167</v>
      </c>
      <c r="F21" s="96" t="s">
        <v>166</v>
      </c>
      <c r="G21" s="96" t="s">
        <v>147</v>
      </c>
      <c r="H21" s="96"/>
      <c r="I21" s="96" t="s">
        <v>150</v>
      </c>
      <c r="J21" s="96" t="s">
        <v>89</v>
      </c>
      <c r="K21" s="96">
        <v>67000</v>
      </c>
      <c r="L21" s="96">
        <v>800</v>
      </c>
      <c r="M21" s="96">
        <v>720</v>
      </c>
      <c r="N21" s="96">
        <v>30</v>
      </c>
      <c r="O21" s="96" t="s">
        <v>40</v>
      </c>
      <c r="P21" s="96">
        <v>1040</v>
      </c>
      <c r="Q21" s="96" t="s">
        <v>151</v>
      </c>
      <c r="R21" s="96"/>
      <c r="S21" s="96" t="s">
        <v>152</v>
      </c>
      <c r="T21" s="96" t="s">
        <v>151</v>
      </c>
      <c r="U21" s="96" t="s">
        <v>151</v>
      </c>
      <c r="V21" s="116"/>
      <c r="W21" s="116"/>
      <c r="X21" s="116" t="s">
        <v>91</v>
      </c>
      <c r="Y21" s="119" t="s">
        <v>90</v>
      </c>
      <c r="Z21" s="47"/>
      <c r="AA21" s="47"/>
    </row>
    <row r="22" s="109" customFormat="1" ht="30" customHeight="1" spans="1:29">
      <c r="A22" s="98"/>
      <c r="B22" s="98" t="s">
        <v>92</v>
      </c>
      <c r="C22" s="98"/>
      <c r="D22" s="98"/>
      <c r="E22" s="98"/>
      <c r="F22" s="98"/>
      <c r="G22" s="98" t="s">
        <v>154</v>
      </c>
      <c r="H22" s="98"/>
      <c r="I22" s="98"/>
      <c r="J22" s="98"/>
      <c r="K22" s="98">
        <v>67000</v>
      </c>
      <c r="L22" s="98">
        <v>800</v>
      </c>
      <c r="M22" s="98">
        <v>1450</v>
      </c>
      <c r="N22" s="98">
        <v>30</v>
      </c>
      <c r="O22" s="98" t="s">
        <v>40</v>
      </c>
      <c r="P22" s="98">
        <v>650</v>
      </c>
      <c r="Q22" s="98">
        <v>96</v>
      </c>
      <c r="R22" s="98">
        <v>77</v>
      </c>
      <c r="S22" s="98"/>
      <c r="T22" s="98"/>
      <c r="U22" s="98"/>
      <c r="V22" s="98">
        <v>19.2</v>
      </c>
      <c r="W22" s="98" t="s">
        <v>94</v>
      </c>
      <c r="X22" s="117" t="s">
        <v>95</v>
      </c>
      <c r="Y22" s="120"/>
      <c r="Z22" s="47">
        <v>1</v>
      </c>
      <c r="AA22" s="47">
        <f t="shared" ref="AA22:AA26" si="3">Y22*Z22</f>
        <v>0</v>
      </c>
      <c r="AB22"/>
      <c r="AC22"/>
    </row>
    <row r="23" s="109" customFormat="1" ht="30" customHeight="1" spans="1:27">
      <c r="A23" s="96">
        <v>11</v>
      </c>
      <c r="B23" s="96" t="s">
        <v>147</v>
      </c>
      <c r="C23" s="96" t="s">
        <v>35</v>
      </c>
      <c r="D23" s="96">
        <v>1</v>
      </c>
      <c r="E23" s="96" t="s">
        <v>168</v>
      </c>
      <c r="F23" s="96" t="s">
        <v>169</v>
      </c>
      <c r="G23" s="96" t="s">
        <v>147</v>
      </c>
      <c r="H23" s="96"/>
      <c r="I23" s="96" t="s">
        <v>150</v>
      </c>
      <c r="J23" s="96" t="s">
        <v>89</v>
      </c>
      <c r="K23" s="114">
        <v>55000</v>
      </c>
      <c r="L23" s="114">
        <v>1000</v>
      </c>
      <c r="M23" s="96">
        <v>720</v>
      </c>
      <c r="N23" s="96">
        <v>22</v>
      </c>
      <c r="O23" s="96" t="s">
        <v>40</v>
      </c>
      <c r="P23" s="96">
        <v>750</v>
      </c>
      <c r="Q23" s="96" t="s">
        <v>151</v>
      </c>
      <c r="R23" s="96"/>
      <c r="S23" s="96" t="s">
        <v>152</v>
      </c>
      <c r="T23" s="96" t="s">
        <v>151</v>
      </c>
      <c r="U23" s="96" t="s">
        <v>151</v>
      </c>
      <c r="V23" s="116"/>
      <c r="W23" s="116"/>
      <c r="X23" s="116" t="s">
        <v>91</v>
      </c>
      <c r="Y23" s="119" t="s">
        <v>90</v>
      </c>
      <c r="Z23" s="47"/>
      <c r="AA23" s="47"/>
    </row>
    <row r="24" s="109" customFormat="1" ht="30" customHeight="1" spans="1:29">
      <c r="A24" s="98"/>
      <c r="B24" s="98" t="s">
        <v>92</v>
      </c>
      <c r="C24" s="98"/>
      <c r="D24" s="98"/>
      <c r="E24" s="98"/>
      <c r="F24" s="98"/>
      <c r="G24" s="98" t="s">
        <v>170</v>
      </c>
      <c r="H24" s="98"/>
      <c r="I24" s="98"/>
      <c r="J24" s="98"/>
      <c r="K24" s="98">
        <v>55000</v>
      </c>
      <c r="L24" s="98">
        <v>1000</v>
      </c>
      <c r="M24" s="98">
        <v>1450</v>
      </c>
      <c r="N24" s="98">
        <v>22</v>
      </c>
      <c r="O24" s="98" t="s">
        <v>40</v>
      </c>
      <c r="P24" s="98">
        <v>435</v>
      </c>
      <c r="Q24" s="98">
        <v>94</v>
      </c>
      <c r="R24" s="98">
        <v>77</v>
      </c>
      <c r="S24" s="98"/>
      <c r="T24" s="98"/>
      <c r="U24" s="98"/>
      <c r="V24" s="98">
        <v>15.8</v>
      </c>
      <c r="W24" s="98" t="s">
        <v>171</v>
      </c>
      <c r="X24" s="117" t="s">
        <v>95</v>
      </c>
      <c r="Y24" s="120"/>
      <c r="Z24" s="47">
        <v>1</v>
      </c>
      <c r="AA24" s="47">
        <f t="shared" si="3"/>
        <v>0</v>
      </c>
      <c r="AB24"/>
      <c r="AC24"/>
    </row>
    <row r="25" s="109" customFormat="1" ht="30" customHeight="1" spans="1:27">
      <c r="A25" s="96">
        <v>12</v>
      </c>
      <c r="B25" s="96" t="s">
        <v>147</v>
      </c>
      <c r="C25" s="96" t="s">
        <v>35</v>
      </c>
      <c r="D25" s="96">
        <v>1</v>
      </c>
      <c r="E25" s="96" t="s">
        <v>172</v>
      </c>
      <c r="F25" s="96" t="s">
        <v>169</v>
      </c>
      <c r="G25" s="96" t="s">
        <v>147</v>
      </c>
      <c r="H25" s="96"/>
      <c r="I25" s="96" t="s">
        <v>150</v>
      </c>
      <c r="J25" s="96" t="s">
        <v>89</v>
      </c>
      <c r="K25" s="114">
        <v>55000</v>
      </c>
      <c r="L25" s="114">
        <v>1000</v>
      </c>
      <c r="M25" s="96">
        <v>720</v>
      </c>
      <c r="N25" s="96">
        <v>22</v>
      </c>
      <c r="O25" s="96" t="s">
        <v>40</v>
      </c>
      <c r="P25" s="96">
        <v>750</v>
      </c>
      <c r="Q25" s="96" t="s">
        <v>151</v>
      </c>
      <c r="R25" s="96"/>
      <c r="S25" s="96" t="s">
        <v>152</v>
      </c>
      <c r="T25" s="96" t="s">
        <v>151</v>
      </c>
      <c r="U25" s="96" t="s">
        <v>151</v>
      </c>
      <c r="V25" s="116"/>
      <c r="W25" s="116"/>
      <c r="X25" s="116" t="s">
        <v>91</v>
      </c>
      <c r="Y25" s="119" t="s">
        <v>90</v>
      </c>
      <c r="Z25" s="47"/>
      <c r="AA25" s="47"/>
    </row>
    <row r="26" s="109" customFormat="1" ht="30" customHeight="1" spans="1:29">
      <c r="A26" s="98"/>
      <c r="B26" s="98" t="s">
        <v>92</v>
      </c>
      <c r="C26" s="98"/>
      <c r="D26" s="98"/>
      <c r="E26" s="98"/>
      <c r="F26" s="98"/>
      <c r="G26" s="98" t="s">
        <v>170</v>
      </c>
      <c r="H26" s="98"/>
      <c r="I26" s="98"/>
      <c r="J26" s="98"/>
      <c r="K26" s="98">
        <v>55000</v>
      </c>
      <c r="L26" s="98">
        <v>1000</v>
      </c>
      <c r="M26" s="98">
        <v>1450</v>
      </c>
      <c r="N26" s="98">
        <v>22</v>
      </c>
      <c r="O26" s="98" t="s">
        <v>40</v>
      </c>
      <c r="P26" s="98">
        <v>435</v>
      </c>
      <c r="Q26" s="98">
        <v>94</v>
      </c>
      <c r="R26" s="98">
        <v>77</v>
      </c>
      <c r="S26" s="98"/>
      <c r="T26" s="98"/>
      <c r="U26" s="98"/>
      <c r="V26" s="98">
        <v>15.8</v>
      </c>
      <c r="W26" s="98" t="s">
        <v>171</v>
      </c>
      <c r="X26" s="117" t="s">
        <v>95</v>
      </c>
      <c r="Y26" s="120"/>
      <c r="Z26" s="47">
        <v>1</v>
      </c>
      <c r="AA26" s="47">
        <f t="shared" si="3"/>
        <v>0</v>
      </c>
      <c r="AB26"/>
      <c r="AC26"/>
    </row>
    <row r="27" s="109" customFormat="1" ht="30" customHeight="1" spans="1:27">
      <c r="A27" s="96">
        <v>13</v>
      </c>
      <c r="B27" s="96" t="s">
        <v>147</v>
      </c>
      <c r="C27" s="96" t="s">
        <v>35</v>
      </c>
      <c r="D27" s="96">
        <v>1</v>
      </c>
      <c r="E27" s="96" t="s">
        <v>173</v>
      </c>
      <c r="F27" s="96" t="s">
        <v>174</v>
      </c>
      <c r="G27" s="96" t="s">
        <v>147</v>
      </c>
      <c r="H27" s="96"/>
      <c r="I27" s="96" t="s">
        <v>150</v>
      </c>
      <c r="J27" s="96" t="s">
        <v>89</v>
      </c>
      <c r="K27" s="114">
        <v>66000</v>
      </c>
      <c r="L27" s="114">
        <v>1000</v>
      </c>
      <c r="M27" s="96">
        <v>720</v>
      </c>
      <c r="N27" s="96">
        <v>22</v>
      </c>
      <c r="O27" s="96" t="s">
        <v>40</v>
      </c>
      <c r="P27" s="96">
        <v>750</v>
      </c>
      <c r="Q27" s="96" t="s">
        <v>151</v>
      </c>
      <c r="R27" s="96"/>
      <c r="S27" s="96" t="s">
        <v>152</v>
      </c>
      <c r="T27" s="96" t="s">
        <v>151</v>
      </c>
      <c r="U27" s="96" t="s">
        <v>151</v>
      </c>
      <c r="V27" s="116"/>
      <c r="W27" s="116"/>
      <c r="X27" s="116" t="s">
        <v>91</v>
      </c>
      <c r="Y27" s="119" t="s">
        <v>90</v>
      </c>
      <c r="Z27" s="47"/>
      <c r="AA27" s="47"/>
    </row>
    <row r="28" s="109" customFormat="1" ht="30" customHeight="1" spans="1:29">
      <c r="A28" s="98"/>
      <c r="B28" s="98" t="s">
        <v>92</v>
      </c>
      <c r="C28" s="98"/>
      <c r="D28" s="98"/>
      <c r="E28" s="98"/>
      <c r="F28" s="98"/>
      <c r="G28" s="98" t="s">
        <v>113</v>
      </c>
      <c r="H28" s="98"/>
      <c r="I28" s="98"/>
      <c r="J28" s="98"/>
      <c r="K28" s="98">
        <v>66000</v>
      </c>
      <c r="L28" s="98">
        <v>1000</v>
      </c>
      <c r="M28" s="98">
        <v>1450</v>
      </c>
      <c r="N28" s="98">
        <v>22</v>
      </c>
      <c r="O28" s="98" t="s">
        <v>40</v>
      </c>
      <c r="P28" s="98">
        <v>762</v>
      </c>
      <c r="Q28" s="98">
        <v>95</v>
      </c>
      <c r="R28" s="98">
        <v>77</v>
      </c>
      <c r="S28" s="98"/>
      <c r="T28" s="98"/>
      <c r="U28" s="98"/>
      <c r="V28" s="98">
        <v>15.9</v>
      </c>
      <c r="W28" s="98" t="s">
        <v>114</v>
      </c>
      <c r="X28" s="117" t="s">
        <v>95</v>
      </c>
      <c r="Y28" s="120"/>
      <c r="Z28" s="47">
        <v>1</v>
      </c>
      <c r="AA28" s="47">
        <f>Y28*Z28</f>
        <v>0</v>
      </c>
      <c r="AB28"/>
      <c r="AC28"/>
    </row>
    <row r="29" s="109" customFormat="1" ht="30" customHeight="1" spans="1:27">
      <c r="A29" s="96">
        <v>14</v>
      </c>
      <c r="B29" s="96" t="s">
        <v>147</v>
      </c>
      <c r="C29" s="96" t="s">
        <v>35</v>
      </c>
      <c r="D29" s="96">
        <v>1</v>
      </c>
      <c r="E29" s="96" t="s">
        <v>175</v>
      </c>
      <c r="F29" s="96" t="s">
        <v>174</v>
      </c>
      <c r="G29" s="96" t="s">
        <v>147</v>
      </c>
      <c r="H29" s="96"/>
      <c r="I29" s="96" t="s">
        <v>150</v>
      </c>
      <c r="J29" s="96" t="s">
        <v>89</v>
      </c>
      <c r="K29" s="114">
        <v>66000</v>
      </c>
      <c r="L29" s="114">
        <v>1100</v>
      </c>
      <c r="M29" s="96">
        <v>720</v>
      </c>
      <c r="N29" s="96">
        <v>22</v>
      </c>
      <c r="O29" s="96" t="s">
        <v>40</v>
      </c>
      <c r="P29" s="96">
        <v>750</v>
      </c>
      <c r="Q29" s="96" t="s">
        <v>151</v>
      </c>
      <c r="R29" s="96"/>
      <c r="S29" s="96" t="s">
        <v>152</v>
      </c>
      <c r="T29" s="96" t="s">
        <v>151</v>
      </c>
      <c r="U29" s="96" t="s">
        <v>151</v>
      </c>
      <c r="V29" s="116"/>
      <c r="W29" s="116"/>
      <c r="X29" s="116" t="s">
        <v>91</v>
      </c>
      <c r="Y29" s="119" t="s">
        <v>90</v>
      </c>
      <c r="Z29" s="47"/>
      <c r="AA29" s="47"/>
    </row>
    <row r="30" s="109" customFormat="1" ht="30" customHeight="1" spans="1:29">
      <c r="A30" s="98"/>
      <c r="B30" s="98" t="s">
        <v>92</v>
      </c>
      <c r="C30" s="98"/>
      <c r="D30" s="98"/>
      <c r="E30" s="98"/>
      <c r="F30" s="98"/>
      <c r="G30" s="98" t="s">
        <v>113</v>
      </c>
      <c r="H30" s="98"/>
      <c r="I30" s="98"/>
      <c r="J30" s="98"/>
      <c r="K30" s="98">
        <v>66000</v>
      </c>
      <c r="L30" s="98">
        <v>1100</v>
      </c>
      <c r="M30" s="98">
        <v>1450</v>
      </c>
      <c r="N30" s="98">
        <v>22</v>
      </c>
      <c r="O30" s="98" t="s">
        <v>40</v>
      </c>
      <c r="P30" s="98">
        <v>762</v>
      </c>
      <c r="Q30" s="98">
        <v>95</v>
      </c>
      <c r="R30" s="98">
        <v>77</v>
      </c>
      <c r="S30" s="98"/>
      <c r="T30" s="98"/>
      <c r="U30" s="98"/>
      <c r="V30" s="98">
        <v>15.9</v>
      </c>
      <c r="W30" s="98" t="s">
        <v>114</v>
      </c>
      <c r="X30" s="117" t="s">
        <v>95</v>
      </c>
      <c r="Y30" s="120"/>
      <c r="Z30" s="47">
        <v>1</v>
      </c>
      <c r="AA30" s="47">
        <f>Y30*Z30</f>
        <v>0</v>
      </c>
      <c r="AB30"/>
      <c r="AC30"/>
    </row>
    <row r="31" s="109" customFormat="1" ht="30" customHeight="1" spans="1:27">
      <c r="A31" s="101">
        <v>15</v>
      </c>
      <c r="B31" s="101" t="s">
        <v>147</v>
      </c>
      <c r="C31" s="101" t="s">
        <v>35</v>
      </c>
      <c r="D31" s="101">
        <v>1</v>
      </c>
      <c r="E31" s="101" t="s">
        <v>176</v>
      </c>
      <c r="F31" s="101" t="s">
        <v>177</v>
      </c>
      <c r="G31" s="101" t="s">
        <v>147</v>
      </c>
      <c r="H31" s="101"/>
      <c r="I31" s="101" t="s">
        <v>150</v>
      </c>
      <c r="J31" s="101" t="s">
        <v>89</v>
      </c>
      <c r="K31" s="101">
        <v>67000</v>
      </c>
      <c r="L31" s="101">
        <v>800</v>
      </c>
      <c r="M31" s="101">
        <v>720</v>
      </c>
      <c r="N31" s="101">
        <v>22</v>
      </c>
      <c r="O31" s="101" t="s">
        <v>40</v>
      </c>
      <c r="P31" s="101">
        <v>750</v>
      </c>
      <c r="Q31" s="101" t="s">
        <v>151</v>
      </c>
      <c r="R31" s="101"/>
      <c r="S31" s="101" t="s">
        <v>152</v>
      </c>
      <c r="T31" s="101" t="s">
        <v>151</v>
      </c>
      <c r="U31" s="101" t="s">
        <v>151</v>
      </c>
      <c r="V31" s="118"/>
      <c r="W31" s="118"/>
      <c r="X31" s="118" t="s">
        <v>91</v>
      </c>
      <c r="Y31" s="47" t="s">
        <v>178</v>
      </c>
      <c r="Z31" s="47"/>
      <c r="AA31" s="47"/>
    </row>
    <row r="32" s="109" customFormat="1" ht="30" customHeight="1" spans="1:27">
      <c r="A32" s="98"/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117"/>
      <c r="Y32" s="47"/>
      <c r="Z32" s="47"/>
      <c r="AA32" s="47"/>
    </row>
    <row r="33" s="109" customFormat="1" ht="30" customHeight="1" spans="1:27">
      <c r="A33" s="101">
        <v>16</v>
      </c>
      <c r="B33" s="101" t="s">
        <v>147</v>
      </c>
      <c r="C33" s="101" t="s">
        <v>35</v>
      </c>
      <c r="D33" s="101">
        <v>1</v>
      </c>
      <c r="E33" s="101" t="s">
        <v>179</v>
      </c>
      <c r="F33" s="101" t="s">
        <v>177</v>
      </c>
      <c r="G33" s="101" t="s">
        <v>147</v>
      </c>
      <c r="H33" s="101"/>
      <c r="I33" s="101" t="s">
        <v>150</v>
      </c>
      <c r="J33" s="101" t="s">
        <v>89</v>
      </c>
      <c r="K33" s="101">
        <v>67000</v>
      </c>
      <c r="L33" s="101">
        <v>800</v>
      </c>
      <c r="M33" s="101">
        <v>720</v>
      </c>
      <c r="N33" s="101">
        <v>22</v>
      </c>
      <c r="O33" s="101" t="s">
        <v>40</v>
      </c>
      <c r="P33" s="101">
        <v>750</v>
      </c>
      <c r="Q33" s="101" t="s">
        <v>151</v>
      </c>
      <c r="R33" s="101"/>
      <c r="S33" s="101" t="s">
        <v>152</v>
      </c>
      <c r="T33" s="101" t="s">
        <v>151</v>
      </c>
      <c r="U33" s="101" t="s">
        <v>151</v>
      </c>
      <c r="V33" s="118"/>
      <c r="W33" s="118"/>
      <c r="X33" s="118" t="s">
        <v>91</v>
      </c>
      <c r="Y33" s="47" t="s">
        <v>178</v>
      </c>
      <c r="Z33" s="47"/>
      <c r="AA33" s="47"/>
    </row>
    <row r="34" s="109" customFormat="1" ht="30" customHeight="1" spans="1:27">
      <c r="A34" s="98"/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117"/>
      <c r="Y34" s="47"/>
      <c r="Z34" s="47"/>
      <c r="AA34" s="47"/>
    </row>
    <row r="35" s="109" customFormat="1" ht="30" customHeight="1" spans="1:27">
      <c r="A35" s="101">
        <v>17</v>
      </c>
      <c r="B35" s="101" t="s">
        <v>147</v>
      </c>
      <c r="C35" s="101" t="s">
        <v>35</v>
      </c>
      <c r="D35" s="101">
        <v>1</v>
      </c>
      <c r="E35" s="101" t="s">
        <v>180</v>
      </c>
      <c r="F35" s="101" t="s">
        <v>177</v>
      </c>
      <c r="G35" s="101" t="s">
        <v>147</v>
      </c>
      <c r="H35" s="101"/>
      <c r="I35" s="101" t="s">
        <v>150</v>
      </c>
      <c r="J35" s="101" t="s">
        <v>89</v>
      </c>
      <c r="K35" s="101">
        <v>67000</v>
      </c>
      <c r="L35" s="101">
        <v>800</v>
      </c>
      <c r="M35" s="101">
        <v>720</v>
      </c>
      <c r="N35" s="101">
        <v>22</v>
      </c>
      <c r="O35" s="101" t="s">
        <v>40</v>
      </c>
      <c r="P35" s="101">
        <v>750</v>
      </c>
      <c r="Q35" s="101" t="s">
        <v>151</v>
      </c>
      <c r="R35" s="101"/>
      <c r="S35" s="101" t="s">
        <v>152</v>
      </c>
      <c r="T35" s="101" t="s">
        <v>151</v>
      </c>
      <c r="U35" s="101" t="s">
        <v>151</v>
      </c>
      <c r="V35" s="118"/>
      <c r="W35" s="118"/>
      <c r="X35" s="118" t="s">
        <v>91</v>
      </c>
      <c r="Y35" s="47" t="s">
        <v>178</v>
      </c>
      <c r="Z35" s="47"/>
      <c r="AA35" s="47"/>
    </row>
    <row r="36" s="109" customFormat="1" ht="30" customHeight="1" spans="1:27">
      <c r="A36" s="98"/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117"/>
      <c r="Y36" s="47"/>
      <c r="Z36" s="47"/>
      <c r="AA36" s="47"/>
    </row>
    <row r="37" s="109" customFormat="1" ht="30" customHeight="1" spans="1:27">
      <c r="A37" s="101">
        <v>18</v>
      </c>
      <c r="B37" s="101" t="s">
        <v>147</v>
      </c>
      <c r="C37" s="101" t="s">
        <v>35</v>
      </c>
      <c r="D37" s="101">
        <v>1</v>
      </c>
      <c r="E37" s="101" t="s">
        <v>181</v>
      </c>
      <c r="F37" s="101" t="s">
        <v>177</v>
      </c>
      <c r="G37" s="101" t="s">
        <v>147</v>
      </c>
      <c r="H37" s="101"/>
      <c r="I37" s="101" t="s">
        <v>150</v>
      </c>
      <c r="J37" s="101" t="s">
        <v>89</v>
      </c>
      <c r="K37" s="101">
        <v>67000</v>
      </c>
      <c r="L37" s="101">
        <v>800</v>
      </c>
      <c r="M37" s="101">
        <v>720</v>
      </c>
      <c r="N37" s="101">
        <v>22</v>
      </c>
      <c r="O37" s="101" t="s">
        <v>40</v>
      </c>
      <c r="P37" s="101">
        <v>750</v>
      </c>
      <c r="Q37" s="101" t="s">
        <v>151</v>
      </c>
      <c r="R37" s="101"/>
      <c r="S37" s="101" t="s">
        <v>152</v>
      </c>
      <c r="T37" s="101" t="s">
        <v>151</v>
      </c>
      <c r="U37" s="101" t="s">
        <v>151</v>
      </c>
      <c r="V37" s="118"/>
      <c r="W37" s="118"/>
      <c r="X37" s="118" t="s">
        <v>91</v>
      </c>
      <c r="Y37" s="47" t="s">
        <v>178</v>
      </c>
      <c r="Z37" s="47"/>
      <c r="AA37" s="47"/>
    </row>
    <row r="38" s="109" customFormat="1" ht="30" customHeight="1" spans="1:27">
      <c r="A38" s="98"/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117"/>
      <c r="Y38" s="47"/>
      <c r="Z38" s="47"/>
      <c r="AA38" s="47"/>
    </row>
    <row r="39" s="109" customFormat="1" ht="30" customHeight="1" spans="1:27">
      <c r="A39" s="96">
        <v>19</v>
      </c>
      <c r="B39" s="96" t="s">
        <v>147</v>
      </c>
      <c r="C39" s="96" t="s">
        <v>35</v>
      </c>
      <c r="D39" s="96">
        <v>1</v>
      </c>
      <c r="E39" s="96" t="s">
        <v>182</v>
      </c>
      <c r="F39" s="96" t="s">
        <v>183</v>
      </c>
      <c r="G39" s="96" t="s">
        <v>147</v>
      </c>
      <c r="H39" s="96"/>
      <c r="I39" s="96" t="s">
        <v>150</v>
      </c>
      <c r="J39" s="96" t="s">
        <v>89</v>
      </c>
      <c r="K39" s="96">
        <v>36000</v>
      </c>
      <c r="L39" s="96">
        <v>1000</v>
      </c>
      <c r="M39" s="96">
        <v>720</v>
      </c>
      <c r="N39" s="96">
        <v>15</v>
      </c>
      <c r="O39" s="96" t="s">
        <v>40</v>
      </c>
      <c r="P39" s="96">
        <v>680</v>
      </c>
      <c r="Q39" s="96" t="s">
        <v>151</v>
      </c>
      <c r="R39" s="96"/>
      <c r="S39" s="96" t="s">
        <v>152</v>
      </c>
      <c r="T39" s="96" t="s">
        <v>151</v>
      </c>
      <c r="U39" s="96" t="s">
        <v>151</v>
      </c>
      <c r="V39" s="96"/>
      <c r="W39" s="96"/>
      <c r="X39" s="116" t="s">
        <v>91</v>
      </c>
      <c r="Y39" s="119" t="s">
        <v>90</v>
      </c>
      <c r="Z39" s="47"/>
      <c r="AA39" s="47"/>
    </row>
    <row r="40" s="109" customFormat="1" ht="30" customHeight="1" spans="1:29">
      <c r="A40" s="98"/>
      <c r="B40" s="98" t="s">
        <v>92</v>
      </c>
      <c r="C40" s="98"/>
      <c r="D40" s="98"/>
      <c r="E40" s="98"/>
      <c r="F40" s="98"/>
      <c r="G40" s="98" t="s">
        <v>184</v>
      </c>
      <c r="H40" s="98"/>
      <c r="I40" s="98"/>
      <c r="J40" s="98"/>
      <c r="K40" s="98">
        <v>36000</v>
      </c>
      <c r="L40" s="98">
        <v>1000</v>
      </c>
      <c r="M40" s="98">
        <v>1450</v>
      </c>
      <c r="N40" s="98">
        <v>15</v>
      </c>
      <c r="O40" s="98" t="s">
        <v>40</v>
      </c>
      <c r="P40" s="98">
        <v>303</v>
      </c>
      <c r="Q40" s="98">
        <v>90</v>
      </c>
      <c r="R40" s="98">
        <v>73</v>
      </c>
      <c r="S40" s="98"/>
      <c r="T40" s="98"/>
      <c r="U40" s="98"/>
      <c r="V40" s="98">
        <v>19.4</v>
      </c>
      <c r="W40" s="98" t="s">
        <v>99</v>
      </c>
      <c r="X40" s="117" t="s">
        <v>95</v>
      </c>
      <c r="Y40" s="120"/>
      <c r="Z40" s="47">
        <v>1</v>
      </c>
      <c r="AA40" s="47">
        <f t="shared" ref="AA40:AA44" si="4">Y40*Z40</f>
        <v>0</v>
      </c>
      <c r="AB40"/>
      <c r="AC40"/>
    </row>
    <row r="41" s="109" customFormat="1" ht="30" customHeight="1" spans="1:27">
      <c r="A41" s="96">
        <v>20</v>
      </c>
      <c r="B41" s="96" t="s">
        <v>147</v>
      </c>
      <c r="C41" s="96" t="s">
        <v>35</v>
      </c>
      <c r="D41" s="96">
        <v>1</v>
      </c>
      <c r="E41" s="96" t="s">
        <v>185</v>
      </c>
      <c r="F41" s="96" t="s">
        <v>183</v>
      </c>
      <c r="G41" s="96" t="s">
        <v>147</v>
      </c>
      <c r="H41" s="96"/>
      <c r="I41" s="96" t="s">
        <v>150</v>
      </c>
      <c r="J41" s="96" t="s">
        <v>89</v>
      </c>
      <c r="K41" s="96">
        <v>47000</v>
      </c>
      <c r="L41" s="96">
        <v>1000</v>
      </c>
      <c r="M41" s="96">
        <v>720</v>
      </c>
      <c r="N41" s="96">
        <v>18.5</v>
      </c>
      <c r="O41" s="96" t="s">
        <v>40</v>
      </c>
      <c r="P41" s="96">
        <v>680</v>
      </c>
      <c r="Q41" s="96" t="s">
        <v>151</v>
      </c>
      <c r="R41" s="96"/>
      <c r="S41" s="96" t="s">
        <v>152</v>
      </c>
      <c r="T41" s="96" t="s">
        <v>151</v>
      </c>
      <c r="U41" s="96" t="s">
        <v>151</v>
      </c>
      <c r="V41" s="96"/>
      <c r="W41" s="96"/>
      <c r="X41" s="116" t="s">
        <v>91</v>
      </c>
      <c r="Y41" s="119" t="s">
        <v>90</v>
      </c>
      <c r="Z41" s="47"/>
      <c r="AA41" s="47"/>
    </row>
    <row r="42" s="109" customFormat="1" ht="30" customHeight="1" spans="1:29">
      <c r="A42" s="98"/>
      <c r="B42" s="98" t="s">
        <v>92</v>
      </c>
      <c r="C42" s="98"/>
      <c r="D42" s="98"/>
      <c r="E42" s="98"/>
      <c r="F42" s="98"/>
      <c r="G42" s="98" t="s">
        <v>135</v>
      </c>
      <c r="H42" s="98"/>
      <c r="I42" s="98"/>
      <c r="J42" s="98"/>
      <c r="K42" s="98">
        <v>47000</v>
      </c>
      <c r="L42" s="98">
        <v>1000</v>
      </c>
      <c r="M42" s="98">
        <v>1450</v>
      </c>
      <c r="N42" s="98">
        <v>18.5</v>
      </c>
      <c r="O42" s="98" t="s">
        <v>40</v>
      </c>
      <c r="P42" s="98">
        <v>330</v>
      </c>
      <c r="Q42" s="98">
        <v>93</v>
      </c>
      <c r="R42" s="98">
        <v>77</v>
      </c>
      <c r="S42" s="98"/>
      <c r="T42" s="98"/>
      <c r="U42" s="98"/>
      <c r="V42" s="98">
        <v>16.3</v>
      </c>
      <c r="W42" s="98" t="s">
        <v>94</v>
      </c>
      <c r="X42" s="117" t="s">
        <v>95</v>
      </c>
      <c r="Y42" s="120"/>
      <c r="Z42" s="47">
        <v>1</v>
      </c>
      <c r="AA42" s="47">
        <f t="shared" si="4"/>
        <v>0</v>
      </c>
      <c r="AB42"/>
      <c r="AC42"/>
    </row>
    <row r="43" s="109" customFormat="1" ht="30" customHeight="1" spans="1:27">
      <c r="A43" s="96">
        <v>21</v>
      </c>
      <c r="B43" s="96" t="s">
        <v>147</v>
      </c>
      <c r="C43" s="96" t="s">
        <v>35</v>
      </c>
      <c r="D43" s="96">
        <v>1</v>
      </c>
      <c r="E43" s="96" t="s">
        <v>186</v>
      </c>
      <c r="F43" s="96" t="s">
        <v>187</v>
      </c>
      <c r="G43" s="96" t="s">
        <v>147</v>
      </c>
      <c r="H43" s="96"/>
      <c r="I43" s="96" t="s">
        <v>150</v>
      </c>
      <c r="J43" s="96" t="s">
        <v>89</v>
      </c>
      <c r="K43" s="96">
        <v>36000</v>
      </c>
      <c r="L43" s="96">
        <v>1000</v>
      </c>
      <c r="M43" s="96">
        <v>720</v>
      </c>
      <c r="N43" s="96">
        <v>15</v>
      </c>
      <c r="O43" s="96" t="s">
        <v>40</v>
      </c>
      <c r="P43" s="96">
        <v>680</v>
      </c>
      <c r="Q43" s="96" t="s">
        <v>151</v>
      </c>
      <c r="R43" s="96"/>
      <c r="S43" s="96" t="s">
        <v>152</v>
      </c>
      <c r="T43" s="96" t="s">
        <v>151</v>
      </c>
      <c r="U43" s="96" t="s">
        <v>151</v>
      </c>
      <c r="V43" s="96"/>
      <c r="W43" s="96"/>
      <c r="X43" s="116" t="s">
        <v>91</v>
      </c>
      <c r="Y43" s="119" t="s">
        <v>90</v>
      </c>
      <c r="Z43" s="47"/>
      <c r="AA43" s="47"/>
    </row>
    <row r="44" s="109" customFormat="1" ht="30" customHeight="1" spans="1:29">
      <c r="A44" s="98"/>
      <c r="B44" s="98" t="s">
        <v>92</v>
      </c>
      <c r="C44" s="98"/>
      <c r="D44" s="98"/>
      <c r="E44" s="98"/>
      <c r="F44" s="98"/>
      <c r="G44" s="98" t="s">
        <v>184</v>
      </c>
      <c r="H44" s="98"/>
      <c r="I44" s="98"/>
      <c r="J44" s="98"/>
      <c r="K44" s="98">
        <v>36000</v>
      </c>
      <c r="L44" s="98">
        <v>1000</v>
      </c>
      <c r="M44" s="98">
        <v>1450</v>
      </c>
      <c r="N44" s="98">
        <v>15</v>
      </c>
      <c r="O44" s="98" t="s">
        <v>40</v>
      </c>
      <c r="P44" s="98">
        <v>303</v>
      </c>
      <c r="Q44" s="98">
        <v>90</v>
      </c>
      <c r="R44" s="98">
        <v>73</v>
      </c>
      <c r="S44" s="98"/>
      <c r="T44" s="98"/>
      <c r="U44" s="98"/>
      <c r="V44" s="98">
        <v>19.4</v>
      </c>
      <c r="W44" s="98" t="s">
        <v>99</v>
      </c>
      <c r="X44" s="117" t="s">
        <v>95</v>
      </c>
      <c r="Y44" s="120"/>
      <c r="Z44" s="47">
        <v>1</v>
      </c>
      <c r="AA44" s="47">
        <f t="shared" si="4"/>
        <v>0</v>
      </c>
      <c r="AB44"/>
      <c r="AC44"/>
    </row>
    <row r="45" s="109" customFormat="1" ht="30" customHeight="1" spans="1:27">
      <c r="A45" s="96">
        <v>22</v>
      </c>
      <c r="B45" s="96" t="s">
        <v>147</v>
      </c>
      <c r="C45" s="96" t="s">
        <v>35</v>
      </c>
      <c r="D45" s="96">
        <v>1</v>
      </c>
      <c r="E45" s="96" t="s">
        <v>188</v>
      </c>
      <c r="F45" s="96" t="s">
        <v>189</v>
      </c>
      <c r="G45" s="96" t="s">
        <v>147</v>
      </c>
      <c r="H45" s="96"/>
      <c r="I45" s="96" t="s">
        <v>150</v>
      </c>
      <c r="J45" s="96" t="s">
        <v>89</v>
      </c>
      <c r="K45" s="96">
        <v>36000</v>
      </c>
      <c r="L45" s="96">
        <v>1000</v>
      </c>
      <c r="M45" s="96">
        <v>720</v>
      </c>
      <c r="N45" s="96">
        <v>15</v>
      </c>
      <c r="O45" s="96" t="s">
        <v>40</v>
      </c>
      <c r="P45" s="96">
        <v>680</v>
      </c>
      <c r="Q45" s="96" t="s">
        <v>151</v>
      </c>
      <c r="R45" s="96"/>
      <c r="S45" s="96" t="s">
        <v>152</v>
      </c>
      <c r="T45" s="96" t="s">
        <v>151</v>
      </c>
      <c r="U45" s="96" t="s">
        <v>151</v>
      </c>
      <c r="V45" s="96"/>
      <c r="W45" s="96"/>
      <c r="X45" s="116" t="s">
        <v>91</v>
      </c>
      <c r="Y45" s="119" t="s">
        <v>90</v>
      </c>
      <c r="Z45" s="47"/>
      <c r="AA45" s="47"/>
    </row>
    <row r="46" s="109" customFormat="1" ht="30" customHeight="1" spans="1:29">
      <c r="A46" s="98"/>
      <c r="B46" s="98" t="s">
        <v>92</v>
      </c>
      <c r="C46" s="98"/>
      <c r="D46" s="98"/>
      <c r="E46" s="98"/>
      <c r="F46" s="98"/>
      <c r="G46" s="98" t="s">
        <v>184</v>
      </c>
      <c r="H46" s="98"/>
      <c r="I46" s="98"/>
      <c r="J46" s="98"/>
      <c r="K46" s="98">
        <v>36000</v>
      </c>
      <c r="L46" s="98">
        <v>1000</v>
      </c>
      <c r="M46" s="98">
        <v>1450</v>
      </c>
      <c r="N46" s="98">
        <v>15</v>
      </c>
      <c r="O46" s="98" t="s">
        <v>40</v>
      </c>
      <c r="P46" s="98">
        <v>303</v>
      </c>
      <c r="Q46" s="98">
        <v>90</v>
      </c>
      <c r="R46" s="98">
        <v>73</v>
      </c>
      <c r="S46" s="98"/>
      <c r="T46" s="98"/>
      <c r="U46" s="98"/>
      <c r="V46" s="98">
        <v>19.4</v>
      </c>
      <c r="W46" s="98" t="s">
        <v>99</v>
      </c>
      <c r="X46" s="117" t="s">
        <v>95</v>
      </c>
      <c r="Y46" s="120"/>
      <c r="Z46" s="47">
        <v>1</v>
      </c>
      <c r="AA46" s="47">
        <f t="shared" ref="AA46:AA50" si="5">Y46*Z46</f>
        <v>0</v>
      </c>
      <c r="AB46"/>
      <c r="AC46"/>
    </row>
    <row r="47" s="109" customFormat="1" ht="30" customHeight="1" spans="1:27">
      <c r="A47" s="96">
        <v>23</v>
      </c>
      <c r="B47" s="96" t="s">
        <v>147</v>
      </c>
      <c r="C47" s="96" t="s">
        <v>35</v>
      </c>
      <c r="D47" s="96">
        <v>1</v>
      </c>
      <c r="E47" s="96" t="s">
        <v>190</v>
      </c>
      <c r="F47" s="96" t="s">
        <v>191</v>
      </c>
      <c r="G47" s="96" t="s">
        <v>147</v>
      </c>
      <c r="H47" s="96"/>
      <c r="I47" s="96" t="s">
        <v>150</v>
      </c>
      <c r="J47" s="96" t="s">
        <v>89</v>
      </c>
      <c r="K47" s="96">
        <v>36000</v>
      </c>
      <c r="L47" s="96">
        <v>1100</v>
      </c>
      <c r="M47" s="96">
        <v>720</v>
      </c>
      <c r="N47" s="96">
        <v>15</v>
      </c>
      <c r="O47" s="96" t="s">
        <v>40</v>
      </c>
      <c r="P47" s="96">
        <v>680</v>
      </c>
      <c r="Q47" s="96" t="s">
        <v>151</v>
      </c>
      <c r="R47" s="96"/>
      <c r="S47" s="96" t="s">
        <v>152</v>
      </c>
      <c r="T47" s="96" t="s">
        <v>151</v>
      </c>
      <c r="U47" s="96" t="s">
        <v>151</v>
      </c>
      <c r="V47" s="96"/>
      <c r="W47" s="96"/>
      <c r="X47" s="116" t="s">
        <v>91</v>
      </c>
      <c r="Y47" s="119" t="s">
        <v>90</v>
      </c>
      <c r="Z47" s="47"/>
      <c r="AA47" s="47"/>
    </row>
    <row r="48" s="109" customFormat="1" ht="30" customHeight="1" spans="1:29">
      <c r="A48" s="98"/>
      <c r="B48" s="98" t="s">
        <v>92</v>
      </c>
      <c r="C48" s="98"/>
      <c r="D48" s="98"/>
      <c r="E48" s="98"/>
      <c r="F48" s="98"/>
      <c r="G48" s="98" t="s">
        <v>98</v>
      </c>
      <c r="H48" s="98"/>
      <c r="I48" s="98"/>
      <c r="J48" s="98"/>
      <c r="K48" s="98">
        <v>36000</v>
      </c>
      <c r="L48" s="98">
        <v>1100</v>
      </c>
      <c r="M48" s="98">
        <v>1450</v>
      </c>
      <c r="N48" s="98">
        <v>15</v>
      </c>
      <c r="O48" s="98" t="s">
        <v>40</v>
      </c>
      <c r="P48" s="98">
        <v>300</v>
      </c>
      <c r="Q48" s="98">
        <v>89</v>
      </c>
      <c r="R48" s="98">
        <v>73</v>
      </c>
      <c r="S48" s="98"/>
      <c r="T48" s="98"/>
      <c r="U48" s="98"/>
      <c r="V48" s="98">
        <v>19.4</v>
      </c>
      <c r="W48" s="98" t="s">
        <v>99</v>
      </c>
      <c r="X48" s="117" t="s">
        <v>95</v>
      </c>
      <c r="Y48" s="120"/>
      <c r="Z48" s="47">
        <v>1</v>
      </c>
      <c r="AA48" s="47">
        <f t="shared" si="5"/>
        <v>0</v>
      </c>
      <c r="AB48"/>
      <c r="AC48"/>
    </row>
    <row r="49" s="109" customFormat="1" ht="30" customHeight="1" spans="1:27">
      <c r="A49" s="96">
        <v>24</v>
      </c>
      <c r="B49" s="96" t="s">
        <v>147</v>
      </c>
      <c r="C49" s="96" t="s">
        <v>35</v>
      </c>
      <c r="D49" s="96">
        <v>1</v>
      </c>
      <c r="E49" s="96" t="s">
        <v>192</v>
      </c>
      <c r="F49" s="96" t="s">
        <v>193</v>
      </c>
      <c r="G49" s="96" t="s">
        <v>147</v>
      </c>
      <c r="H49" s="96"/>
      <c r="I49" s="96" t="s">
        <v>150</v>
      </c>
      <c r="J49" s="96" t="s">
        <v>89</v>
      </c>
      <c r="K49" s="96">
        <v>36000</v>
      </c>
      <c r="L49" s="96">
        <v>1000</v>
      </c>
      <c r="M49" s="96">
        <v>720</v>
      </c>
      <c r="N49" s="96">
        <v>15</v>
      </c>
      <c r="O49" s="96" t="s">
        <v>40</v>
      </c>
      <c r="P49" s="96">
        <v>680</v>
      </c>
      <c r="Q49" s="96" t="s">
        <v>151</v>
      </c>
      <c r="R49" s="96"/>
      <c r="S49" s="96" t="s">
        <v>152</v>
      </c>
      <c r="T49" s="96" t="s">
        <v>151</v>
      </c>
      <c r="U49" s="96" t="s">
        <v>151</v>
      </c>
      <c r="V49" s="96"/>
      <c r="W49" s="96"/>
      <c r="X49" s="116" t="s">
        <v>91</v>
      </c>
      <c r="Y49" s="119" t="s">
        <v>90</v>
      </c>
      <c r="Z49" s="47"/>
      <c r="AA49" s="47"/>
    </row>
    <row r="50" s="109" customFormat="1" ht="30" customHeight="1" spans="1:29">
      <c r="A50" s="98"/>
      <c r="B50" s="98" t="s">
        <v>92</v>
      </c>
      <c r="C50" s="98"/>
      <c r="D50" s="98"/>
      <c r="E50" s="98"/>
      <c r="F50" s="98"/>
      <c r="G50" s="98" t="s">
        <v>184</v>
      </c>
      <c r="H50" s="98"/>
      <c r="I50" s="98"/>
      <c r="J50" s="98"/>
      <c r="K50" s="98">
        <v>36000</v>
      </c>
      <c r="L50" s="98">
        <v>1000</v>
      </c>
      <c r="M50" s="98">
        <v>1450</v>
      </c>
      <c r="N50" s="98">
        <v>15</v>
      </c>
      <c r="O50" s="98" t="s">
        <v>40</v>
      </c>
      <c r="P50" s="98">
        <v>303</v>
      </c>
      <c r="Q50" s="98">
        <v>90</v>
      </c>
      <c r="R50" s="98">
        <v>73</v>
      </c>
      <c r="S50" s="98"/>
      <c r="T50" s="98"/>
      <c r="U50" s="98"/>
      <c r="V50" s="98">
        <v>19.4</v>
      </c>
      <c r="W50" s="98" t="s">
        <v>99</v>
      </c>
      <c r="X50" s="117" t="s">
        <v>95</v>
      </c>
      <c r="Y50" s="120"/>
      <c r="Z50" s="47">
        <v>1</v>
      </c>
      <c r="AA50" s="47">
        <f t="shared" si="5"/>
        <v>0</v>
      </c>
      <c r="AB50"/>
      <c r="AC50"/>
    </row>
    <row r="51" s="109" customFormat="1" ht="30" customHeight="1" spans="1:27">
      <c r="A51" s="96">
        <v>25</v>
      </c>
      <c r="B51" s="96" t="s">
        <v>147</v>
      </c>
      <c r="C51" s="96" t="s">
        <v>35</v>
      </c>
      <c r="D51" s="96">
        <v>1</v>
      </c>
      <c r="E51" s="96" t="s">
        <v>194</v>
      </c>
      <c r="F51" s="96" t="s">
        <v>195</v>
      </c>
      <c r="G51" s="96" t="s">
        <v>147</v>
      </c>
      <c r="H51" s="96"/>
      <c r="I51" s="96" t="s">
        <v>150</v>
      </c>
      <c r="J51" s="96" t="s">
        <v>89</v>
      </c>
      <c r="K51" s="96">
        <v>40000</v>
      </c>
      <c r="L51" s="96">
        <v>1200</v>
      </c>
      <c r="M51" s="96">
        <v>720</v>
      </c>
      <c r="N51" s="115">
        <v>15</v>
      </c>
      <c r="O51" s="96" t="s">
        <v>40</v>
      </c>
      <c r="P51" s="96">
        <v>680</v>
      </c>
      <c r="Q51" s="96" t="s">
        <v>151</v>
      </c>
      <c r="R51" s="96"/>
      <c r="S51" s="96" t="s">
        <v>152</v>
      </c>
      <c r="T51" s="96" t="s">
        <v>151</v>
      </c>
      <c r="U51" s="96" t="s">
        <v>151</v>
      </c>
      <c r="V51" s="96"/>
      <c r="W51" s="96"/>
      <c r="X51" s="116" t="s">
        <v>91</v>
      </c>
      <c r="Y51" s="119" t="s">
        <v>90</v>
      </c>
      <c r="Z51" s="47"/>
      <c r="AA51" s="47"/>
    </row>
    <row r="52" s="109" customFormat="1" ht="30" customHeight="1" spans="1:29">
      <c r="A52" s="98"/>
      <c r="B52" s="98" t="s">
        <v>92</v>
      </c>
      <c r="C52" s="98"/>
      <c r="D52" s="98"/>
      <c r="E52" s="98"/>
      <c r="F52" s="98"/>
      <c r="G52" s="98" t="s">
        <v>108</v>
      </c>
      <c r="H52" s="98"/>
      <c r="I52" s="98"/>
      <c r="J52" s="98"/>
      <c r="K52" s="98">
        <v>40000</v>
      </c>
      <c r="L52" s="98">
        <v>1200</v>
      </c>
      <c r="M52" s="98">
        <v>1450</v>
      </c>
      <c r="N52" s="101">
        <v>18.5</v>
      </c>
      <c r="O52" s="98" t="s">
        <v>40</v>
      </c>
      <c r="P52" s="98">
        <v>330</v>
      </c>
      <c r="Q52" s="98">
        <v>91</v>
      </c>
      <c r="R52" s="98">
        <v>77</v>
      </c>
      <c r="S52" s="98"/>
      <c r="T52" s="98"/>
      <c r="U52" s="98"/>
      <c r="V52" s="98">
        <v>17.1</v>
      </c>
      <c r="W52" s="98" t="s">
        <v>109</v>
      </c>
      <c r="X52" s="117" t="s">
        <v>95</v>
      </c>
      <c r="Y52" s="120"/>
      <c r="Z52" s="47">
        <v>1</v>
      </c>
      <c r="AA52" s="47">
        <f t="shared" ref="AA52:AA56" si="6">Y52*Z52</f>
        <v>0</v>
      </c>
      <c r="AB52"/>
      <c r="AC52"/>
    </row>
    <row r="53" s="109" customFormat="1" ht="30" customHeight="1" spans="1:27">
      <c r="A53" s="96">
        <v>26</v>
      </c>
      <c r="B53" s="96" t="s">
        <v>147</v>
      </c>
      <c r="C53" s="96" t="s">
        <v>35</v>
      </c>
      <c r="D53" s="96">
        <v>1</v>
      </c>
      <c r="E53" s="96" t="s">
        <v>196</v>
      </c>
      <c r="F53" s="96" t="s">
        <v>197</v>
      </c>
      <c r="G53" s="96" t="s">
        <v>147</v>
      </c>
      <c r="H53" s="96"/>
      <c r="I53" s="96" t="s">
        <v>150</v>
      </c>
      <c r="J53" s="96" t="s">
        <v>89</v>
      </c>
      <c r="K53" s="96">
        <v>36000</v>
      </c>
      <c r="L53" s="96">
        <v>1000</v>
      </c>
      <c r="M53" s="96">
        <v>720</v>
      </c>
      <c r="N53" s="96">
        <v>15</v>
      </c>
      <c r="O53" s="96" t="s">
        <v>40</v>
      </c>
      <c r="P53" s="96">
        <v>680</v>
      </c>
      <c r="Q53" s="96" t="s">
        <v>151</v>
      </c>
      <c r="R53" s="96"/>
      <c r="S53" s="96" t="s">
        <v>152</v>
      </c>
      <c r="T53" s="96" t="s">
        <v>151</v>
      </c>
      <c r="U53" s="96" t="s">
        <v>151</v>
      </c>
      <c r="V53" s="96"/>
      <c r="W53" s="96"/>
      <c r="X53" s="116" t="s">
        <v>91</v>
      </c>
      <c r="Y53" s="119" t="s">
        <v>90</v>
      </c>
      <c r="Z53" s="47"/>
      <c r="AA53" s="47"/>
    </row>
    <row r="54" s="109" customFormat="1" ht="30" customHeight="1" spans="1:29">
      <c r="A54" s="98"/>
      <c r="B54" s="98" t="s">
        <v>92</v>
      </c>
      <c r="C54" s="98"/>
      <c r="D54" s="98"/>
      <c r="E54" s="98"/>
      <c r="F54" s="98"/>
      <c r="G54" s="98" t="s">
        <v>184</v>
      </c>
      <c r="H54" s="98"/>
      <c r="I54" s="98"/>
      <c r="J54" s="98"/>
      <c r="K54" s="98">
        <v>36000</v>
      </c>
      <c r="L54" s="98">
        <v>1000</v>
      </c>
      <c r="M54" s="98">
        <v>1450</v>
      </c>
      <c r="N54" s="98">
        <v>15</v>
      </c>
      <c r="O54" s="98" t="s">
        <v>40</v>
      </c>
      <c r="P54" s="98">
        <v>303</v>
      </c>
      <c r="Q54" s="98">
        <v>90</v>
      </c>
      <c r="R54" s="98">
        <v>73</v>
      </c>
      <c r="S54" s="98"/>
      <c r="T54" s="98"/>
      <c r="U54" s="98"/>
      <c r="V54" s="98">
        <v>19.4</v>
      </c>
      <c r="W54" s="98" t="s">
        <v>99</v>
      </c>
      <c r="X54" s="117" t="s">
        <v>198</v>
      </c>
      <c r="Y54" s="120"/>
      <c r="Z54" s="47">
        <v>1</v>
      </c>
      <c r="AA54" s="47">
        <f t="shared" si="6"/>
        <v>0</v>
      </c>
      <c r="AB54"/>
      <c r="AC54"/>
    </row>
    <row r="55" s="109" customFormat="1" ht="30" customHeight="1" spans="1:27">
      <c r="A55" s="96">
        <v>27</v>
      </c>
      <c r="B55" s="96" t="s">
        <v>147</v>
      </c>
      <c r="C55" s="96" t="s">
        <v>35</v>
      </c>
      <c r="D55" s="96">
        <v>1</v>
      </c>
      <c r="E55" s="96" t="s">
        <v>199</v>
      </c>
      <c r="F55" s="96" t="s">
        <v>200</v>
      </c>
      <c r="G55" s="96" t="s">
        <v>147</v>
      </c>
      <c r="H55" s="96"/>
      <c r="I55" s="96" t="s">
        <v>150</v>
      </c>
      <c r="J55" s="96" t="s">
        <v>89</v>
      </c>
      <c r="K55" s="96">
        <v>40000</v>
      </c>
      <c r="L55" s="96">
        <v>1300</v>
      </c>
      <c r="M55" s="96">
        <v>720</v>
      </c>
      <c r="N55" s="96">
        <v>18.5</v>
      </c>
      <c r="O55" s="96" t="s">
        <v>40</v>
      </c>
      <c r="P55" s="96">
        <v>680</v>
      </c>
      <c r="Q55" s="96" t="s">
        <v>151</v>
      </c>
      <c r="R55" s="96"/>
      <c r="S55" s="96" t="s">
        <v>152</v>
      </c>
      <c r="T55" s="96" t="s">
        <v>151</v>
      </c>
      <c r="U55" s="96" t="s">
        <v>151</v>
      </c>
      <c r="V55" s="96"/>
      <c r="W55" s="96"/>
      <c r="X55" s="116" t="s">
        <v>91</v>
      </c>
      <c r="Y55" s="119" t="s">
        <v>90</v>
      </c>
      <c r="Z55" s="47"/>
      <c r="AA55" s="47"/>
    </row>
    <row r="56" s="109" customFormat="1" ht="30" customHeight="1" spans="1:29">
      <c r="A56" s="98"/>
      <c r="B56" s="98" t="s">
        <v>92</v>
      </c>
      <c r="C56" s="98"/>
      <c r="D56" s="98"/>
      <c r="E56" s="98"/>
      <c r="F56" s="98"/>
      <c r="G56" s="98" t="s">
        <v>108</v>
      </c>
      <c r="H56" s="98"/>
      <c r="I56" s="98"/>
      <c r="J56" s="98"/>
      <c r="K56" s="98">
        <v>40000</v>
      </c>
      <c r="L56" s="98">
        <v>1300</v>
      </c>
      <c r="M56" s="98">
        <v>1450</v>
      </c>
      <c r="N56" s="98">
        <v>18.5</v>
      </c>
      <c r="O56" s="98" t="s">
        <v>40</v>
      </c>
      <c r="P56" s="98">
        <v>520</v>
      </c>
      <c r="Q56" s="98">
        <v>91</v>
      </c>
      <c r="R56" s="98">
        <v>73</v>
      </c>
      <c r="S56" s="98"/>
      <c r="T56" s="98"/>
      <c r="U56" s="98"/>
      <c r="V56" s="98">
        <v>17.1</v>
      </c>
      <c r="W56" s="98" t="s">
        <v>109</v>
      </c>
      <c r="X56" s="117" t="s">
        <v>95</v>
      </c>
      <c r="Y56" s="120"/>
      <c r="Z56" s="47">
        <v>1</v>
      </c>
      <c r="AA56" s="47">
        <f t="shared" si="6"/>
        <v>0</v>
      </c>
      <c r="AB56"/>
      <c r="AC56"/>
    </row>
    <row r="57" s="109" customFormat="1" ht="30" customHeight="1" spans="1:27">
      <c r="A57" s="96">
        <v>28</v>
      </c>
      <c r="B57" s="96" t="s">
        <v>147</v>
      </c>
      <c r="C57" s="96" t="s">
        <v>35</v>
      </c>
      <c r="D57" s="96">
        <v>1</v>
      </c>
      <c r="E57" s="96" t="s">
        <v>201</v>
      </c>
      <c r="F57" s="96" t="s">
        <v>202</v>
      </c>
      <c r="G57" s="96" t="s">
        <v>147</v>
      </c>
      <c r="H57" s="96"/>
      <c r="I57" s="96" t="s">
        <v>150</v>
      </c>
      <c r="J57" s="96" t="s">
        <v>89</v>
      </c>
      <c r="K57" s="96">
        <v>36000</v>
      </c>
      <c r="L57" s="96">
        <v>1000</v>
      </c>
      <c r="M57" s="96">
        <v>720</v>
      </c>
      <c r="N57" s="96">
        <v>15</v>
      </c>
      <c r="O57" s="96" t="s">
        <v>40</v>
      </c>
      <c r="P57" s="96">
        <v>680</v>
      </c>
      <c r="Q57" s="96" t="s">
        <v>151</v>
      </c>
      <c r="R57" s="96"/>
      <c r="S57" s="96" t="s">
        <v>152</v>
      </c>
      <c r="T57" s="96" t="s">
        <v>151</v>
      </c>
      <c r="U57" s="96" t="s">
        <v>151</v>
      </c>
      <c r="V57" s="96"/>
      <c r="W57" s="96"/>
      <c r="X57" s="116" t="s">
        <v>91</v>
      </c>
      <c r="Y57" s="119" t="s">
        <v>90</v>
      </c>
      <c r="Z57" s="47"/>
      <c r="AA57" s="47"/>
    </row>
    <row r="58" s="109" customFormat="1" ht="30" customHeight="1" spans="1:29">
      <c r="A58" s="98"/>
      <c r="B58" s="98" t="s">
        <v>92</v>
      </c>
      <c r="C58" s="98"/>
      <c r="D58" s="98"/>
      <c r="E58" s="98"/>
      <c r="F58" s="98"/>
      <c r="G58" s="98" t="s">
        <v>184</v>
      </c>
      <c r="H58" s="98"/>
      <c r="I58" s="98"/>
      <c r="J58" s="98"/>
      <c r="K58" s="98">
        <v>36000</v>
      </c>
      <c r="L58" s="98">
        <v>1000</v>
      </c>
      <c r="M58" s="98">
        <v>1450</v>
      </c>
      <c r="N58" s="98">
        <v>15</v>
      </c>
      <c r="O58" s="98" t="s">
        <v>40</v>
      </c>
      <c r="P58" s="98">
        <v>303</v>
      </c>
      <c r="Q58" s="98">
        <v>90</v>
      </c>
      <c r="R58" s="98">
        <v>73</v>
      </c>
      <c r="S58" s="98"/>
      <c r="T58" s="98"/>
      <c r="U58" s="98"/>
      <c r="V58" s="98">
        <v>19.4</v>
      </c>
      <c r="W58" s="98" t="s">
        <v>99</v>
      </c>
      <c r="X58" s="117" t="s">
        <v>95</v>
      </c>
      <c r="Y58" s="120"/>
      <c r="Z58" s="47">
        <v>1</v>
      </c>
      <c r="AA58" s="47">
        <f>Y58*Z58</f>
        <v>0</v>
      </c>
      <c r="AB58"/>
      <c r="AC58"/>
    </row>
    <row r="59" s="109" customFormat="1" ht="30" customHeight="1" spans="1:27">
      <c r="A59" s="96">
        <v>28</v>
      </c>
      <c r="B59" s="96" t="s">
        <v>147</v>
      </c>
      <c r="C59" s="96" t="s">
        <v>35</v>
      </c>
      <c r="D59" s="96">
        <v>1</v>
      </c>
      <c r="E59" s="96" t="s">
        <v>203</v>
      </c>
      <c r="F59" s="96" t="s">
        <v>204</v>
      </c>
      <c r="G59" s="96" t="s">
        <v>147</v>
      </c>
      <c r="H59" s="96"/>
      <c r="I59" s="96" t="s">
        <v>150</v>
      </c>
      <c r="J59" s="96" t="s">
        <v>89</v>
      </c>
      <c r="K59" s="96">
        <v>36000</v>
      </c>
      <c r="L59" s="96">
        <v>1000</v>
      </c>
      <c r="M59" s="96">
        <v>720</v>
      </c>
      <c r="N59" s="96">
        <v>15</v>
      </c>
      <c r="O59" s="96" t="s">
        <v>40</v>
      </c>
      <c r="P59" s="96">
        <v>680</v>
      </c>
      <c r="Q59" s="96" t="s">
        <v>151</v>
      </c>
      <c r="R59" s="96"/>
      <c r="S59" s="96" t="s">
        <v>152</v>
      </c>
      <c r="T59" s="96" t="s">
        <v>151</v>
      </c>
      <c r="U59" s="96" t="s">
        <v>151</v>
      </c>
      <c r="V59" s="96"/>
      <c r="W59" s="96"/>
      <c r="X59" s="116" t="s">
        <v>91</v>
      </c>
      <c r="Y59" s="119" t="s">
        <v>90</v>
      </c>
      <c r="Z59" s="47"/>
      <c r="AA59" s="47"/>
    </row>
    <row r="60" s="109" customFormat="1" ht="30" customHeight="1" spans="1:29">
      <c r="A60" s="98"/>
      <c r="B60" s="98" t="s">
        <v>92</v>
      </c>
      <c r="C60" s="98"/>
      <c r="D60" s="98"/>
      <c r="E60" s="98"/>
      <c r="F60" s="98"/>
      <c r="G60" s="98" t="s">
        <v>184</v>
      </c>
      <c r="H60" s="98"/>
      <c r="I60" s="98"/>
      <c r="J60" s="98"/>
      <c r="K60" s="98">
        <v>36000</v>
      </c>
      <c r="L60" s="98">
        <v>1000</v>
      </c>
      <c r="M60" s="98">
        <v>1450</v>
      </c>
      <c r="N60" s="98">
        <v>15</v>
      </c>
      <c r="O60" s="98" t="s">
        <v>40</v>
      </c>
      <c r="P60" s="98">
        <v>303</v>
      </c>
      <c r="Q60" s="98">
        <v>90</v>
      </c>
      <c r="R60" s="98">
        <v>73</v>
      </c>
      <c r="S60" s="98"/>
      <c r="T60" s="98"/>
      <c r="U60" s="98"/>
      <c r="V60" s="98">
        <v>19.4</v>
      </c>
      <c r="W60" s="98" t="s">
        <v>99</v>
      </c>
      <c r="X60" s="117" t="s">
        <v>95</v>
      </c>
      <c r="Y60" s="120"/>
      <c r="Z60" s="47">
        <v>1</v>
      </c>
      <c r="AA60" s="47">
        <f>Y60*Z60</f>
        <v>0</v>
      </c>
      <c r="AB60"/>
      <c r="AC60"/>
    </row>
    <row r="61" spans="26:27">
      <c r="Z61" s="2">
        <v>25</v>
      </c>
      <c r="AA61" s="2">
        <f>SUBTOTAL(9,AA4:AA60)</f>
        <v>0</v>
      </c>
    </row>
  </sheetData>
  <autoFilter xmlns:etc="http://www.wps.cn/officeDocument/2017/etCustomData" ref="A1:X60" etc:filterBottomFollowUsedRange="0">
    <extLst/>
  </autoFilter>
  <mergeCells count="13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S1:S2"/>
    <mergeCell ref="U1:U2"/>
    <mergeCell ref="X1:X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9"/>
  <sheetViews>
    <sheetView zoomScale="70" zoomScaleNormal="70" topLeftCell="C14" workbookViewId="0">
      <selection activeCell="Z4" sqref="Z4:Z30"/>
    </sheetView>
  </sheetViews>
  <sheetFormatPr defaultColWidth="9" defaultRowHeight="14.25"/>
  <cols>
    <col min="1" max="1" width="9" style="2"/>
    <col min="2" max="2" width="13.375" style="2" customWidth="1"/>
    <col min="3" max="4" width="4.875" style="2" customWidth="1"/>
    <col min="5" max="5" width="13.625" style="2" customWidth="1"/>
    <col min="6" max="6" width="15" style="47" customWidth="1"/>
    <col min="7" max="7" width="13.375" style="2" customWidth="1"/>
    <col min="8" max="8" width="12.375" style="2" customWidth="1"/>
    <col min="9" max="9" width="8.375" style="2" customWidth="1"/>
    <col min="10" max="10" width="7.75" style="2" customWidth="1"/>
    <col min="11" max="11" width="7.875" style="2" customWidth="1"/>
    <col min="12" max="12" width="6.25" style="2" customWidth="1"/>
    <col min="13" max="13" width="6.625" style="2" customWidth="1"/>
    <col min="14" max="18" width="9" style="2"/>
    <col min="19" max="21" width="7.125" style="2" customWidth="1"/>
    <col min="22" max="23" width="7.125" style="47" customWidth="1"/>
    <col min="24" max="24" width="12.875" style="47" customWidth="1"/>
    <col min="25" max="25" width="32" customWidth="1"/>
    <col min="26" max="28" width="9" style="2"/>
  </cols>
  <sheetData>
    <row r="1" spans="1:25">
      <c r="A1" s="92" t="s">
        <v>1</v>
      </c>
      <c r="B1" s="92" t="s">
        <v>2</v>
      </c>
      <c r="C1" s="92" t="s">
        <v>3</v>
      </c>
      <c r="D1" s="92" t="s">
        <v>4</v>
      </c>
      <c r="E1" s="93" t="s">
        <v>5</v>
      </c>
      <c r="F1" s="94" t="s">
        <v>205</v>
      </c>
      <c r="G1" s="93" t="s">
        <v>7</v>
      </c>
      <c r="H1" s="93" t="s">
        <v>139</v>
      </c>
      <c r="I1" s="93" t="s">
        <v>8</v>
      </c>
      <c r="J1" s="94" t="s">
        <v>206</v>
      </c>
      <c r="K1" s="94" t="s">
        <v>207</v>
      </c>
      <c r="L1" s="94" t="s">
        <v>208</v>
      </c>
      <c r="M1" s="94" t="s">
        <v>209</v>
      </c>
      <c r="N1" s="94" t="s">
        <v>210</v>
      </c>
      <c r="O1" s="94" t="s">
        <v>211</v>
      </c>
      <c r="P1" s="94" t="s">
        <v>212</v>
      </c>
      <c r="Q1" s="94" t="s">
        <v>213</v>
      </c>
      <c r="R1" s="94" t="s">
        <v>214</v>
      </c>
      <c r="S1" s="102" t="s">
        <v>18</v>
      </c>
      <c r="T1" s="102" t="s">
        <v>19</v>
      </c>
      <c r="U1" s="102" t="s">
        <v>20</v>
      </c>
      <c r="V1" s="103" t="s">
        <v>20</v>
      </c>
      <c r="W1" s="72" t="s">
        <v>22</v>
      </c>
      <c r="X1" s="72" t="s">
        <v>23</v>
      </c>
      <c r="Y1" s="96" t="s">
        <v>144</v>
      </c>
    </row>
    <row r="2" spans="1:25">
      <c r="A2" s="92"/>
      <c r="B2" s="92"/>
      <c r="C2" s="92"/>
      <c r="D2" s="92"/>
      <c r="E2" s="93"/>
      <c r="F2" s="94"/>
      <c r="G2" s="93"/>
      <c r="H2" s="93"/>
      <c r="I2" s="93"/>
      <c r="J2" s="94"/>
      <c r="K2" s="94"/>
      <c r="L2" s="94"/>
      <c r="M2" s="94"/>
      <c r="N2" s="94"/>
      <c r="O2" s="94"/>
      <c r="P2" s="94"/>
      <c r="Q2" s="94"/>
      <c r="R2" s="94"/>
      <c r="S2" s="104"/>
      <c r="T2" s="104"/>
      <c r="U2" s="104"/>
      <c r="V2" s="105"/>
      <c r="W2" s="72" t="s">
        <v>33</v>
      </c>
      <c r="X2" s="73"/>
      <c r="Y2" s="96"/>
    </row>
    <row r="3" ht="30" customHeight="1" spans="1:28">
      <c r="A3" s="72">
        <v>1</v>
      </c>
      <c r="B3" s="72" t="s">
        <v>215</v>
      </c>
      <c r="C3" s="72" t="s">
        <v>35</v>
      </c>
      <c r="D3" s="72">
        <v>1</v>
      </c>
      <c r="E3" s="95" t="s">
        <v>216</v>
      </c>
      <c r="F3" s="96" t="s">
        <v>217</v>
      </c>
      <c r="G3" s="72" t="s">
        <v>215</v>
      </c>
      <c r="H3" s="72"/>
      <c r="I3" s="72" t="s">
        <v>89</v>
      </c>
      <c r="J3" s="72">
        <v>15600</v>
      </c>
      <c r="K3" s="72">
        <v>650</v>
      </c>
      <c r="L3" s="72">
        <v>1450</v>
      </c>
      <c r="M3" s="72" t="s">
        <v>39</v>
      </c>
      <c r="N3" s="72">
        <v>4</v>
      </c>
      <c r="O3" s="72" t="s">
        <v>40</v>
      </c>
      <c r="P3" s="72">
        <v>205</v>
      </c>
      <c r="Q3" s="72" t="s">
        <v>151</v>
      </c>
      <c r="R3" s="72">
        <v>62</v>
      </c>
      <c r="S3" s="72" t="s">
        <v>151</v>
      </c>
      <c r="T3" s="72" t="s">
        <v>152</v>
      </c>
      <c r="U3" s="72" t="s">
        <v>151</v>
      </c>
      <c r="V3" s="96" t="s">
        <v>90</v>
      </c>
      <c r="W3" s="96"/>
      <c r="X3" s="96"/>
      <c r="Y3" s="106"/>
      <c r="Z3" s="2" t="s">
        <v>45</v>
      </c>
      <c r="AA3" s="2" t="s">
        <v>4</v>
      </c>
      <c r="AB3" s="47" t="s">
        <v>153</v>
      </c>
    </row>
    <row r="4" ht="30" customHeight="1" spans="1:28">
      <c r="A4" s="72"/>
      <c r="B4" s="97" t="s">
        <v>218</v>
      </c>
      <c r="C4" s="97"/>
      <c r="D4" s="97"/>
      <c r="E4" s="97"/>
      <c r="F4" s="98"/>
      <c r="G4" s="97" t="s">
        <v>219</v>
      </c>
      <c r="H4" s="97"/>
      <c r="I4" s="97"/>
      <c r="J4" s="97">
        <v>15600</v>
      </c>
      <c r="K4" s="97">
        <v>650</v>
      </c>
      <c r="L4" s="97">
        <v>2900</v>
      </c>
      <c r="M4" s="97"/>
      <c r="N4" s="100">
        <v>7.5</v>
      </c>
      <c r="O4" s="97" t="s">
        <v>40</v>
      </c>
      <c r="P4" s="97">
        <v>138</v>
      </c>
      <c r="Q4" s="97">
        <v>84</v>
      </c>
      <c r="R4" s="97">
        <v>73</v>
      </c>
      <c r="S4" s="97"/>
      <c r="T4" s="97"/>
      <c r="U4" s="97"/>
      <c r="V4" s="98"/>
      <c r="W4" s="98">
        <v>17.6</v>
      </c>
      <c r="X4" s="98" t="s">
        <v>220</v>
      </c>
      <c r="Y4" s="107" t="s">
        <v>221</v>
      </c>
      <c r="Z4" s="48"/>
      <c r="AA4" s="2">
        <v>1</v>
      </c>
      <c r="AB4" s="2">
        <f t="shared" ref="AB4:AB8" si="0">Z4*AA4</f>
        <v>0</v>
      </c>
    </row>
    <row r="5" ht="30" customHeight="1" spans="1:25">
      <c r="A5" s="72">
        <v>2</v>
      </c>
      <c r="B5" s="72" t="s">
        <v>215</v>
      </c>
      <c r="C5" s="72" t="s">
        <v>35</v>
      </c>
      <c r="D5" s="72">
        <v>1</v>
      </c>
      <c r="E5" s="95" t="s">
        <v>222</v>
      </c>
      <c r="F5" s="96" t="s">
        <v>223</v>
      </c>
      <c r="G5" s="72" t="s">
        <v>215</v>
      </c>
      <c r="H5" s="72"/>
      <c r="I5" s="72" t="s">
        <v>89</v>
      </c>
      <c r="J5" s="72">
        <v>66000</v>
      </c>
      <c r="K5" s="72">
        <v>650</v>
      </c>
      <c r="L5" s="72">
        <v>720</v>
      </c>
      <c r="M5" s="72" t="s">
        <v>39</v>
      </c>
      <c r="N5" s="72">
        <v>15</v>
      </c>
      <c r="O5" s="72" t="s">
        <v>40</v>
      </c>
      <c r="P5" s="72">
        <v>1046</v>
      </c>
      <c r="Q5" s="72" t="s">
        <v>151</v>
      </c>
      <c r="R5" s="72">
        <v>62</v>
      </c>
      <c r="S5" s="72" t="s">
        <v>151</v>
      </c>
      <c r="T5" s="72" t="s">
        <v>152</v>
      </c>
      <c r="U5" s="72" t="s">
        <v>151</v>
      </c>
      <c r="V5" s="96" t="s">
        <v>90</v>
      </c>
      <c r="W5" s="96"/>
      <c r="X5" s="96"/>
      <c r="Y5" s="106"/>
    </row>
    <row r="6" ht="30" customHeight="1" spans="1:28">
      <c r="A6" s="72"/>
      <c r="B6" s="97" t="s">
        <v>218</v>
      </c>
      <c r="C6" s="97"/>
      <c r="D6" s="97"/>
      <c r="E6" s="97"/>
      <c r="F6" s="98"/>
      <c r="G6" s="97" t="s">
        <v>113</v>
      </c>
      <c r="H6" s="97"/>
      <c r="I6" s="97"/>
      <c r="J6" s="97">
        <v>66000</v>
      </c>
      <c r="K6" s="97">
        <v>650</v>
      </c>
      <c r="L6" s="97">
        <v>960</v>
      </c>
      <c r="M6" s="97"/>
      <c r="N6" s="100">
        <v>22</v>
      </c>
      <c r="O6" s="97" t="s">
        <v>40</v>
      </c>
      <c r="P6" s="97">
        <v>762</v>
      </c>
      <c r="Q6" s="97">
        <v>95</v>
      </c>
      <c r="R6" s="97">
        <v>77</v>
      </c>
      <c r="S6" s="97"/>
      <c r="T6" s="97"/>
      <c r="U6" s="97"/>
      <c r="V6" s="98"/>
      <c r="W6" s="98">
        <v>15.9</v>
      </c>
      <c r="X6" s="98" t="s">
        <v>114</v>
      </c>
      <c r="Y6" s="107" t="s">
        <v>221</v>
      </c>
      <c r="Z6" s="48"/>
      <c r="AA6" s="2">
        <v>1</v>
      </c>
      <c r="AB6" s="2">
        <f t="shared" si="0"/>
        <v>0</v>
      </c>
    </row>
    <row r="7" ht="30" customHeight="1" spans="1:25">
      <c r="A7" s="72">
        <v>3</v>
      </c>
      <c r="B7" s="72" t="s">
        <v>215</v>
      </c>
      <c r="C7" s="72" t="s">
        <v>35</v>
      </c>
      <c r="D7" s="72">
        <v>1</v>
      </c>
      <c r="E7" s="95" t="s">
        <v>224</v>
      </c>
      <c r="F7" s="96" t="s">
        <v>217</v>
      </c>
      <c r="G7" s="72" t="s">
        <v>215</v>
      </c>
      <c r="H7" s="72"/>
      <c r="I7" s="72" t="s">
        <v>89</v>
      </c>
      <c r="J7" s="99">
        <v>18000</v>
      </c>
      <c r="K7" s="72">
        <v>650</v>
      </c>
      <c r="L7" s="72">
        <v>1450</v>
      </c>
      <c r="M7" s="72" t="s">
        <v>39</v>
      </c>
      <c r="N7" s="72">
        <v>4</v>
      </c>
      <c r="O7" s="72" t="s">
        <v>40</v>
      </c>
      <c r="P7" s="72">
        <v>205</v>
      </c>
      <c r="Q7" s="72" t="s">
        <v>151</v>
      </c>
      <c r="R7" s="72">
        <v>62</v>
      </c>
      <c r="S7" s="72" t="s">
        <v>151</v>
      </c>
      <c r="T7" s="72" t="s">
        <v>152</v>
      </c>
      <c r="U7" s="72" t="s">
        <v>151</v>
      </c>
      <c r="V7" s="96" t="s">
        <v>90</v>
      </c>
      <c r="W7" s="96"/>
      <c r="X7" s="96"/>
      <c r="Y7" s="106"/>
    </row>
    <row r="8" ht="30" customHeight="1" spans="1:28">
      <c r="A8" s="72"/>
      <c r="B8" s="97" t="s">
        <v>218</v>
      </c>
      <c r="C8" s="97"/>
      <c r="D8" s="97"/>
      <c r="E8" s="97"/>
      <c r="F8" s="98"/>
      <c r="G8" s="97" t="s">
        <v>225</v>
      </c>
      <c r="H8" s="97"/>
      <c r="I8" s="97"/>
      <c r="J8" s="97">
        <v>18000</v>
      </c>
      <c r="K8" s="97">
        <v>650</v>
      </c>
      <c r="L8" s="97">
        <v>2900</v>
      </c>
      <c r="M8" s="97"/>
      <c r="N8" s="100">
        <v>7.5</v>
      </c>
      <c r="O8" s="97" t="s">
        <v>40</v>
      </c>
      <c r="P8" s="97">
        <v>144</v>
      </c>
      <c r="Q8" s="97">
        <v>85</v>
      </c>
      <c r="R8" s="97">
        <v>73</v>
      </c>
      <c r="S8" s="97"/>
      <c r="T8" s="97"/>
      <c r="U8" s="97"/>
      <c r="V8" s="98"/>
      <c r="W8" s="98">
        <v>17.1</v>
      </c>
      <c r="X8" s="98" t="s">
        <v>105</v>
      </c>
      <c r="Y8" s="107" t="s">
        <v>221</v>
      </c>
      <c r="Z8" s="48"/>
      <c r="AA8" s="2">
        <v>1</v>
      </c>
      <c r="AB8" s="2">
        <f t="shared" si="0"/>
        <v>0</v>
      </c>
    </row>
    <row r="9" ht="30" customHeight="1" spans="1:25">
      <c r="A9" s="72">
        <v>4</v>
      </c>
      <c r="B9" s="99" t="s">
        <v>215</v>
      </c>
      <c r="C9" s="72" t="s">
        <v>35</v>
      </c>
      <c r="D9" s="72">
        <v>1</v>
      </c>
      <c r="E9" s="95" t="s">
        <v>226</v>
      </c>
      <c r="F9" s="96" t="s">
        <v>227</v>
      </c>
      <c r="G9" s="99" t="s">
        <v>228</v>
      </c>
      <c r="H9" s="72"/>
      <c r="I9" s="72" t="s">
        <v>89</v>
      </c>
      <c r="J9" s="72">
        <v>18000</v>
      </c>
      <c r="K9" s="72">
        <v>650</v>
      </c>
      <c r="L9" s="72">
        <v>1450</v>
      </c>
      <c r="M9" s="72" t="s">
        <v>39</v>
      </c>
      <c r="N9" s="72">
        <v>5.5</v>
      </c>
      <c r="O9" s="72" t="s">
        <v>40</v>
      </c>
      <c r="P9" s="72">
        <v>205</v>
      </c>
      <c r="Q9" s="72" t="s">
        <v>151</v>
      </c>
      <c r="R9" s="72">
        <v>62</v>
      </c>
      <c r="S9" s="72" t="s">
        <v>151</v>
      </c>
      <c r="T9" s="72" t="s">
        <v>152</v>
      </c>
      <c r="U9" s="72" t="s">
        <v>151</v>
      </c>
      <c r="V9" s="96" t="s">
        <v>229</v>
      </c>
      <c r="W9" s="96"/>
      <c r="X9" s="96"/>
      <c r="Y9" s="106"/>
    </row>
    <row r="10" ht="30" customHeight="1" spans="1:28">
      <c r="A10" s="72"/>
      <c r="B10" s="97" t="s">
        <v>218</v>
      </c>
      <c r="C10" s="97"/>
      <c r="D10" s="97"/>
      <c r="E10" s="97"/>
      <c r="F10" s="98"/>
      <c r="G10" s="97" t="s">
        <v>225</v>
      </c>
      <c r="H10" s="97"/>
      <c r="I10" s="97"/>
      <c r="J10" s="97">
        <v>18000</v>
      </c>
      <c r="K10" s="97">
        <v>650</v>
      </c>
      <c r="L10" s="97">
        <v>2900</v>
      </c>
      <c r="M10" s="97"/>
      <c r="N10" s="100">
        <v>7.5</v>
      </c>
      <c r="O10" s="97" t="s">
        <v>40</v>
      </c>
      <c r="P10" s="97">
        <v>144</v>
      </c>
      <c r="Q10" s="97">
        <v>85</v>
      </c>
      <c r="R10" s="97">
        <v>73</v>
      </c>
      <c r="S10" s="97"/>
      <c r="T10" s="97"/>
      <c r="U10" s="97"/>
      <c r="V10" s="98"/>
      <c r="W10" s="98">
        <v>17.1</v>
      </c>
      <c r="X10" s="98" t="s">
        <v>105</v>
      </c>
      <c r="Y10" s="107" t="s">
        <v>221</v>
      </c>
      <c r="Z10" s="48"/>
      <c r="AA10" s="2">
        <v>1</v>
      </c>
      <c r="AB10" s="2">
        <f t="shared" ref="AB10:AB14" si="1">Z10*AA10</f>
        <v>0</v>
      </c>
    </row>
    <row r="11" ht="30" customHeight="1" spans="1:25">
      <c r="A11" s="72">
        <v>5</v>
      </c>
      <c r="B11" s="72" t="s">
        <v>215</v>
      </c>
      <c r="C11" s="72" t="s">
        <v>35</v>
      </c>
      <c r="D11" s="72">
        <v>1</v>
      </c>
      <c r="E11" s="95" t="s">
        <v>230</v>
      </c>
      <c r="F11" s="96" t="s">
        <v>217</v>
      </c>
      <c r="G11" s="72" t="s">
        <v>215</v>
      </c>
      <c r="H11" s="72"/>
      <c r="I11" s="72" t="s">
        <v>89</v>
      </c>
      <c r="J11" s="72">
        <v>15600</v>
      </c>
      <c r="K11" s="72">
        <v>650</v>
      </c>
      <c r="L11" s="72">
        <v>1450</v>
      </c>
      <c r="M11" s="72" t="s">
        <v>39</v>
      </c>
      <c r="N11" s="72">
        <v>4</v>
      </c>
      <c r="O11" s="72" t="s">
        <v>40</v>
      </c>
      <c r="P11" s="72">
        <v>205</v>
      </c>
      <c r="Q11" s="72" t="s">
        <v>151</v>
      </c>
      <c r="R11" s="72">
        <v>62</v>
      </c>
      <c r="S11" s="72" t="s">
        <v>151</v>
      </c>
      <c r="T11" s="72" t="s">
        <v>152</v>
      </c>
      <c r="U11" s="72" t="s">
        <v>151</v>
      </c>
      <c r="V11" s="96" t="s">
        <v>90</v>
      </c>
      <c r="W11" s="96"/>
      <c r="X11" s="96"/>
      <c r="Y11" s="106"/>
    </row>
    <row r="12" ht="30" customHeight="1" spans="1:28">
      <c r="A12" s="72"/>
      <c r="B12" s="97" t="s">
        <v>218</v>
      </c>
      <c r="C12" s="97"/>
      <c r="D12" s="97"/>
      <c r="E12" s="97"/>
      <c r="F12" s="98"/>
      <c r="G12" s="97" t="s">
        <v>219</v>
      </c>
      <c r="H12" s="97"/>
      <c r="I12" s="97"/>
      <c r="J12" s="97">
        <v>15600</v>
      </c>
      <c r="K12" s="97">
        <v>650</v>
      </c>
      <c r="L12" s="97">
        <v>2900</v>
      </c>
      <c r="M12" s="97"/>
      <c r="N12" s="100">
        <v>7.5</v>
      </c>
      <c r="O12" s="97" t="s">
        <v>40</v>
      </c>
      <c r="P12" s="97">
        <v>138</v>
      </c>
      <c r="Q12" s="97">
        <v>84</v>
      </c>
      <c r="R12" s="97">
        <v>73</v>
      </c>
      <c r="S12" s="97"/>
      <c r="T12" s="97"/>
      <c r="U12" s="97"/>
      <c r="V12" s="98"/>
      <c r="W12" s="98">
        <v>17.6</v>
      </c>
      <c r="X12" s="98" t="s">
        <v>220</v>
      </c>
      <c r="Y12" s="107" t="s">
        <v>221</v>
      </c>
      <c r="Z12" s="48"/>
      <c r="AA12" s="2">
        <v>1</v>
      </c>
      <c r="AB12" s="2">
        <f t="shared" si="1"/>
        <v>0</v>
      </c>
    </row>
    <row r="13" ht="30" customHeight="1" spans="1:25">
      <c r="A13" s="72">
        <v>6</v>
      </c>
      <c r="B13" s="72" t="s">
        <v>215</v>
      </c>
      <c r="C13" s="72" t="s">
        <v>35</v>
      </c>
      <c r="D13" s="72">
        <v>1</v>
      </c>
      <c r="E13" s="95" t="s">
        <v>231</v>
      </c>
      <c r="F13" s="96" t="s">
        <v>217</v>
      </c>
      <c r="G13" s="72" t="s">
        <v>215</v>
      </c>
      <c r="H13" s="72"/>
      <c r="I13" s="72" t="s">
        <v>89</v>
      </c>
      <c r="J13" s="72">
        <v>15600</v>
      </c>
      <c r="K13" s="72">
        <v>650</v>
      </c>
      <c r="L13" s="72">
        <v>1450</v>
      </c>
      <c r="M13" s="72" t="s">
        <v>39</v>
      </c>
      <c r="N13" s="72">
        <v>4</v>
      </c>
      <c r="O13" s="72" t="s">
        <v>40</v>
      </c>
      <c r="P13" s="72">
        <v>205</v>
      </c>
      <c r="Q13" s="72" t="s">
        <v>151</v>
      </c>
      <c r="R13" s="72">
        <v>62</v>
      </c>
      <c r="S13" s="72" t="s">
        <v>151</v>
      </c>
      <c r="T13" s="72" t="s">
        <v>152</v>
      </c>
      <c r="U13" s="72" t="s">
        <v>151</v>
      </c>
      <c r="V13" s="96" t="s">
        <v>90</v>
      </c>
      <c r="W13" s="96"/>
      <c r="X13" s="96"/>
      <c r="Y13" s="106"/>
    </row>
    <row r="14" ht="30" customHeight="1" spans="1:28">
      <c r="A14" s="72"/>
      <c r="B14" s="97" t="s">
        <v>218</v>
      </c>
      <c r="C14" s="97"/>
      <c r="D14" s="97"/>
      <c r="E14" s="97"/>
      <c r="F14" s="98"/>
      <c r="G14" s="97" t="s">
        <v>219</v>
      </c>
      <c r="H14" s="97"/>
      <c r="I14" s="97"/>
      <c r="J14" s="97">
        <v>15600</v>
      </c>
      <c r="K14" s="97">
        <v>650</v>
      </c>
      <c r="L14" s="97">
        <v>2900</v>
      </c>
      <c r="M14" s="97"/>
      <c r="N14" s="100">
        <v>7.5</v>
      </c>
      <c r="O14" s="97" t="s">
        <v>40</v>
      </c>
      <c r="P14" s="97">
        <v>138</v>
      </c>
      <c r="Q14" s="97">
        <v>84</v>
      </c>
      <c r="R14" s="97">
        <v>73</v>
      </c>
      <c r="S14" s="97"/>
      <c r="T14" s="97"/>
      <c r="U14" s="97"/>
      <c r="V14" s="98"/>
      <c r="W14" s="98">
        <v>17.6</v>
      </c>
      <c r="X14" s="98" t="s">
        <v>220</v>
      </c>
      <c r="Y14" s="107" t="s">
        <v>221</v>
      </c>
      <c r="Z14" s="48"/>
      <c r="AA14" s="2">
        <v>1</v>
      </c>
      <c r="AB14" s="2">
        <f t="shared" si="1"/>
        <v>0</v>
      </c>
    </row>
    <row r="15" ht="30" customHeight="1" spans="1:25">
      <c r="A15" s="72">
        <v>7</v>
      </c>
      <c r="B15" s="72" t="s">
        <v>215</v>
      </c>
      <c r="C15" s="72" t="s">
        <v>35</v>
      </c>
      <c r="D15" s="72">
        <v>1</v>
      </c>
      <c r="E15" s="95" t="s">
        <v>232</v>
      </c>
      <c r="F15" s="96" t="s">
        <v>233</v>
      </c>
      <c r="G15" s="72" t="s">
        <v>215</v>
      </c>
      <c r="H15" s="72"/>
      <c r="I15" s="72" t="s">
        <v>89</v>
      </c>
      <c r="J15" s="99">
        <v>67000</v>
      </c>
      <c r="K15" s="72">
        <v>650</v>
      </c>
      <c r="L15" s="72">
        <v>720</v>
      </c>
      <c r="M15" s="72" t="s">
        <v>39</v>
      </c>
      <c r="N15" s="72">
        <v>18.5</v>
      </c>
      <c r="O15" s="72" t="s">
        <v>40</v>
      </c>
      <c r="P15" s="72">
        <v>1046</v>
      </c>
      <c r="Q15" s="72" t="s">
        <v>151</v>
      </c>
      <c r="R15" s="72">
        <v>62</v>
      </c>
      <c r="S15" s="72" t="s">
        <v>151</v>
      </c>
      <c r="T15" s="72" t="s">
        <v>152</v>
      </c>
      <c r="U15" s="72" t="s">
        <v>151</v>
      </c>
      <c r="V15" s="96" t="s">
        <v>90</v>
      </c>
      <c r="W15" s="96"/>
      <c r="X15" s="96"/>
      <c r="Y15" s="106"/>
    </row>
    <row r="16" ht="30" customHeight="1" spans="1:28">
      <c r="A16" s="72"/>
      <c r="B16" s="97" t="s">
        <v>218</v>
      </c>
      <c r="C16" s="97"/>
      <c r="D16" s="97"/>
      <c r="E16" s="97"/>
      <c r="F16" s="98"/>
      <c r="G16" s="97" t="s">
        <v>113</v>
      </c>
      <c r="H16" s="97"/>
      <c r="I16" s="97"/>
      <c r="J16" s="97">
        <v>67000</v>
      </c>
      <c r="K16" s="97">
        <v>650</v>
      </c>
      <c r="L16" s="97">
        <v>960</v>
      </c>
      <c r="M16" s="97"/>
      <c r="N16" s="100">
        <v>22</v>
      </c>
      <c r="O16" s="97" t="s">
        <v>40</v>
      </c>
      <c r="P16" s="97">
        <v>762</v>
      </c>
      <c r="Q16" s="97">
        <v>95</v>
      </c>
      <c r="R16" s="97">
        <v>77</v>
      </c>
      <c r="S16" s="97"/>
      <c r="T16" s="97"/>
      <c r="U16" s="97"/>
      <c r="V16" s="98"/>
      <c r="W16" s="98">
        <v>15.9</v>
      </c>
      <c r="X16" s="98" t="s">
        <v>114</v>
      </c>
      <c r="Y16" s="107" t="s">
        <v>221</v>
      </c>
      <c r="Z16" s="48"/>
      <c r="AA16" s="2">
        <v>1</v>
      </c>
      <c r="AB16" s="2">
        <f t="shared" ref="AB16:AB20" si="2">Z16*AA16</f>
        <v>0</v>
      </c>
    </row>
    <row r="17" ht="30" customHeight="1" spans="1:25">
      <c r="A17" s="72">
        <v>8</v>
      </c>
      <c r="B17" s="72" t="s">
        <v>215</v>
      </c>
      <c r="C17" s="72" t="s">
        <v>35</v>
      </c>
      <c r="D17" s="72">
        <v>1</v>
      </c>
      <c r="E17" s="95" t="s">
        <v>234</v>
      </c>
      <c r="F17" s="96" t="s">
        <v>217</v>
      </c>
      <c r="G17" s="72" t="s">
        <v>215</v>
      </c>
      <c r="H17" s="72"/>
      <c r="I17" s="72" t="s">
        <v>89</v>
      </c>
      <c r="J17" s="72">
        <v>15600</v>
      </c>
      <c r="K17" s="72">
        <v>650</v>
      </c>
      <c r="L17" s="72">
        <v>1450</v>
      </c>
      <c r="M17" s="72" t="s">
        <v>39</v>
      </c>
      <c r="N17" s="72">
        <v>4</v>
      </c>
      <c r="O17" s="72" t="s">
        <v>40</v>
      </c>
      <c r="P17" s="72">
        <v>205</v>
      </c>
      <c r="Q17" s="72" t="s">
        <v>151</v>
      </c>
      <c r="R17" s="72">
        <v>62</v>
      </c>
      <c r="S17" s="72" t="s">
        <v>151</v>
      </c>
      <c r="T17" s="72" t="s">
        <v>152</v>
      </c>
      <c r="U17" s="72" t="s">
        <v>151</v>
      </c>
      <c r="V17" s="96" t="s">
        <v>90</v>
      </c>
      <c r="W17" s="96"/>
      <c r="X17" s="96"/>
      <c r="Y17" s="106"/>
    </row>
    <row r="18" ht="30" customHeight="1" spans="1:28">
      <c r="A18" s="72"/>
      <c r="B18" s="97" t="s">
        <v>218</v>
      </c>
      <c r="C18" s="97"/>
      <c r="D18" s="97"/>
      <c r="E18" s="97"/>
      <c r="F18" s="98"/>
      <c r="G18" s="97" t="s">
        <v>219</v>
      </c>
      <c r="H18" s="97"/>
      <c r="I18" s="97"/>
      <c r="J18" s="97">
        <v>15600</v>
      </c>
      <c r="K18" s="97">
        <v>650</v>
      </c>
      <c r="L18" s="97">
        <v>2900</v>
      </c>
      <c r="M18" s="97"/>
      <c r="N18" s="100">
        <v>7.5</v>
      </c>
      <c r="O18" s="97" t="s">
        <v>40</v>
      </c>
      <c r="P18" s="97">
        <v>138</v>
      </c>
      <c r="Q18" s="97">
        <v>84</v>
      </c>
      <c r="R18" s="97">
        <v>73</v>
      </c>
      <c r="S18" s="97"/>
      <c r="T18" s="97"/>
      <c r="U18" s="97"/>
      <c r="V18" s="98"/>
      <c r="W18" s="98">
        <v>17.6</v>
      </c>
      <c r="X18" s="98" t="s">
        <v>220</v>
      </c>
      <c r="Y18" s="107" t="s">
        <v>221</v>
      </c>
      <c r="Z18" s="48"/>
      <c r="AA18" s="2">
        <v>1</v>
      </c>
      <c r="AB18" s="2">
        <f t="shared" si="2"/>
        <v>0</v>
      </c>
    </row>
    <row r="19" ht="30" customHeight="1" spans="1:25">
      <c r="A19" s="72">
        <v>9</v>
      </c>
      <c r="B19" s="72" t="s">
        <v>215</v>
      </c>
      <c r="C19" s="72" t="s">
        <v>35</v>
      </c>
      <c r="D19" s="72">
        <v>1</v>
      </c>
      <c r="E19" s="95" t="s">
        <v>235</v>
      </c>
      <c r="F19" s="96" t="s">
        <v>236</v>
      </c>
      <c r="G19" s="72" t="s">
        <v>215</v>
      </c>
      <c r="H19" s="72"/>
      <c r="I19" s="72" t="s">
        <v>89</v>
      </c>
      <c r="J19" s="72">
        <v>9000</v>
      </c>
      <c r="K19" s="72">
        <v>650</v>
      </c>
      <c r="L19" s="72">
        <v>1450</v>
      </c>
      <c r="M19" s="72" t="s">
        <v>39</v>
      </c>
      <c r="N19" s="72">
        <v>3</v>
      </c>
      <c r="O19" s="72" t="s">
        <v>40</v>
      </c>
      <c r="P19" s="72">
        <v>145</v>
      </c>
      <c r="Q19" s="72" t="s">
        <v>151</v>
      </c>
      <c r="R19" s="72">
        <v>62</v>
      </c>
      <c r="S19" s="72" t="s">
        <v>151</v>
      </c>
      <c r="T19" s="72" t="s">
        <v>152</v>
      </c>
      <c r="U19" s="72" t="s">
        <v>151</v>
      </c>
      <c r="V19" s="96" t="s">
        <v>90</v>
      </c>
      <c r="W19" s="96"/>
      <c r="X19" s="96"/>
      <c r="Y19" s="106"/>
    </row>
    <row r="20" ht="30" customHeight="1" spans="1:28">
      <c r="A20" s="72"/>
      <c r="B20" s="97" t="s">
        <v>218</v>
      </c>
      <c r="C20" s="97"/>
      <c r="D20" s="97"/>
      <c r="E20" s="97"/>
      <c r="F20" s="98"/>
      <c r="G20" s="97" t="s">
        <v>237</v>
      </c>
      <c r="H20" s="97"/>
      <c r="I20" s="97"/>
      <c r="J20" s="97">
        <v>9000</v>
      </c>
      <c r="K20" s="97">
        <v>650</v>
      </c>
      <c r="L20" s="97">
        <v>1450</v>
      </c>
      <c r="M20" s="97"/>
      <c r="N20" s="97">
        <v>3</v>
      </c>
      <c r="O20" s="97" t="s">
        <v>40</v>
      </c>
      <c r="P20" s="97">
        <v>130</v>
      </c>
      <c r="Q20" s="97">
        <v>69</v>
      </c>
      <c r="R20" s="97">
        <v>72</v>
      </c>
      <c r="S20" s="97"/>
      <c r="T20" s="97"/>
      <c r="U20" s="97"/>
      <c r="V20" s="98"/>
      <c r="W20" s="98">
        <v>10.2</v>
      </c>
      <c r="X20" s="98" t="s">
        <v>220</v>
      </c>
      <c r="Y20" s="107" t="s">
        <v>221</v>
      </c>
      <c r="Z20" s="48"/>
      <c r="AA20" s="2">
        <v>1</v>
      </c>
      <c r="AB20" s="2">
        <f t="shared" si="2"/>
        <v>0</v>
      </c>
    </row>
    <row r="21" ht="30" customHeight="1" spans="1:25">
      <c r="A21" s="72">
        <v>10</v>
      </c>
      <c r="B21" s="72" t="s">
        <v>215</v>
      </c>
      <c r="C21" s="72" t="s">
        <v>35</v>
      </c>
      <c r="D21" s="72">
        <v>1</v>
      </c>
      <c r="E21" s="95" t="s">
        <v>238</v>
      </c>
      <c r="F21" s="96" t="s">
        <v>236</v>
      </c>
      <c r="G21" s="72" t="s">
        <v>215</v>
      </c>
      <c r="H21" s="72"/>
      <c r="I21" s="72" t="s">
        <v>89</v>
      </c>
      <c r="J21" s="72">
        <v>9000</v>
      </c>
      <c r="K21" s="72">
        <v>650</v>
      </c>
      <c r="L21" s="72">
        <v>1450</v>
      </c>
      <c r="M21" s="72" t="s">
        <v>39</v>
      </c>
      <c r="N21" s="72">
        <v>3</v>
      </c>
      <c r="O21" s="72" t="s">
        <v>40</v>
      </c>
      <c r="P21" s="72">
        <v>145</v>
      </c>
      <c r="Q21" s="72" t="s">
        <v>151</v>
      </c>
      <c r="R21" s="72">
        <v>62</v>
      </c>
      <c r="S21" s="72" t="s">
        <v>151</v>
      </c>
      <c r="T21" s="72" t="s">
        <v>152</v>
      </c>
      <c r="U21" s="72" t="s">
        <v>151</v>
      </c>
      <c r="V21" s="96" t="s">
        <v>90</v>
      </c>
      <c r="W21" s="96"/>
      <c r="X21" s="96"/>
      <c r="Y21" s="106"/>
    </row>
    <row r="22" ht="30" customHeight="1" spans="1:28">
      <c r="A22" s="72"/>
      <c r="B22" s="97" t="s">
        <v>218</v>
      </c>
      <c r="C22" s="97"/>
      <c r="D22" s="97"/>
      <c r="E22" s="97"/>
      <c r="F22" s="98"/>
      <c r="G22" s="97" t="s">
        <v>237</v>
      </c>
      <c r="H22" s="97"/>
      <c r="I22" s="97"/>
      <c r="J22" s="97">
        <v>9000</v>
      </c>
      <c r="K22" s="97">
        <v>650</v>
      </c>
      <c r="L22" s="97">
        <v>1450</v>
      </c>
      <c r="M22" s="97"/>
      <c r="N22" s="97">
        <v>3</v>
      </c>
      <c r="O22" s="97" t="s">
        <v>40</v>
      </c>
      <c r="P22" s="97">
        <v>130</v>
      </c>
      <c r="Q22" s="97">
        <v>69</v>
      </c>
      <c r="R22" s="97">
        <v>72</v>
      </c>
      <c r="S22" s="97"/>
      <c r="T22" s="97"/>
      <c r="U22" s="97"/>
      <c r="V22" s="98"/>
      <c r="W22" s="98">
        <v>10.2</v>
      </c>
      <c r="X22" s="98" t="s">
        <v>220</v>
      </c>
      <c r="Y22" s="107" t="s">
        <v>221</v>
      </c>
      <c r="Z22" s="48"/>
      <c r="AA22" s="2">
        <v>1</v>
      </c>
      <c r="AB22" s="2">
        <f t="shared" ref="AB22:AB26" si="3">Z22*AA22</f>
        <v>0</v>
      </c>
    </row>
    <row r="23" ht="30" customHeight="1" spans="1:25">
      <c r="A23" s="72">
        <v>11</v>
      </c>
      <c r="B23" s="72" t="s">
        <v>215</v>
      </c>
      <c r="C23" s="72" t="s">
        <v>35</v>
      </c>
      <c r="D23" s="72">
        <v>1</v>
      </c>
      <c r="E23" s="95" t="s">
        <v>239</v>
      </c>
      <c r="F23" s="96" t="s">
        <v>240</v>
      </c>
      <c r="G23" s="72" t="s">
        <v>215</v>
      </c>
      <c r="H23" s="72"/>
      <c r="I23" s="72" t="s">
        <v>89</v>
      </c>
      <c r="J23" s="72">
        <v>67000</v>
      </c>
      <c r="K23" s="72">
        <v>700</v>
      </c>
      <c r="L23" s="72">
        <v>720</v>
      </c>
      <c r="M23" s="72"/>
      <c r="N23" s="72">
        <v>22</v>
      </c>
      <c r="O23" s="72" t="s">
        <v>40</v>
      </c>
      <c r="P23" s="72">
        <v>1172</v>
      </c>
      <c r="Q23" s="72" t="s">
        <v>151</v>
      </c>
      <c r="R23" s="72">
        <v>62</v>
      </c>
      <c r="S23" s="72"/>
      <c r="T23" s="72" t="s">
        <v>152</v>
      </c>
      <c r="U23" s="72" t="s">
        <v>151</v>
      </c>
      <c r="V23" s="96" t="s">
        <v>90</v>
      </c>
      <c r="W23" s="96"/>
      <c r="X23" s="96"/>
      <c r="Y23" s="106"/>
    </row>
    <row r="24" ht="30" customHeight="1" spans="1:28">
      <c r="A24" s="72"/>
      <c r="B24" s="97" t="s">
        <v>218</v>
      </c>
      <c r="C24" s="97"/>
      <c r="D24" s="97"/>
      <c r="E24" s="97"/>
      <c r="F24" s="98"/>
      <c r="G24" s="97" t="s">
        <v>113</v>
      </c>
      <c r="H24" s="97"/>
      <c r="I24" s="97"/>
      <c r="J24" s="97">
        <v>67000</v>
      </c>
      <c r="K24" s="97">
        <v>700</v>
      </c>
      <c r="L24" s="97">
        <v>960</v>
      </c>
      <c r="M24" s="97"/>
      <c r="N24" s="97">
        <v>22</v>
      </c>
      <c r="O24" s="97" t="s">
        <v>40</v>
      </c>
      <c r="P24" s="97">
        <v>762</v>
      </c>
      <c r="Q24" s="97">
        <v>95</v>
      </c>
      <c r="R24" s="97">
        <v>77</v>
      </c>
      <c r="S24" s="97"/>
      <c r="T24" s="97"/>
      <c r="U24" s="97"/>
      <c r="V24" s="98"/>
      <c r="W24" s="98">
        <v>16.2</v>
      </c>
      <c r="X24" s="98" t="s">
        <v>114</v>
      </c>
      <c r="Y24" s="107" t="s">
        <v>221</v>
      </c>
      <c r="Z24" s="48"/>
      <c r="AA24" s="2">
        <v>1</v>
      </c>
      <c r="AB24" s="2">
        <f t="shared" si="3"/>
        <v>0</v>
      </c>
    </row>
    <row r="25" ht="30" customHeight="1" spans="1:25">
      <c r="A25" s="72">
        <v>12</v>
      </c>
      <c r="B25" s="72" t="s">
        <v>215</v>
      </c>
      <c r="C25" s="72" t="s">
        <v>35</v>
      </c>
      <c r="D25" s="72">
        <v>1</v>
      </c>
      <c r="E25" s="95" t="s">
        <v>241</v>
      </c>
      <c r="F25" s="96" t="s">
        <v>242</v>
      </c>
      <c r="G25" s="72" t="s">
        <v>215</v>
      </c>
      <c r="H25" s="72"/>
      <c r="I25" s="72" t="s">
        <v>89</v>
      </c>
      <c r="J25" s="72">
        <v>67000</v>
      </c>
      <c r="K25" s="72">
        <v>700</v>
      </c>
      <c r="L25" s="72">
        <v>720</v>
      </c>
      <c r="M25" s="72"/>
      <c r="N25" s="72">
        <v>22</v>
      </c>
      <c r="O25" s="72" t="s">
        <v>40</v>
      </c>
      <c r="P25" s="72">
        <v>1172</v>
      </c>
      <c r="Q25" s="72" t="s">
        <v>151</v>
      </c>
      <c r="R25" s="72">
        <v>62</v>
      </c>
      <c r="S25" s="72"/>
      <c r="T25" s="72" t="s">
        <v>152</v>
      </c>
      <c r="U25" s="72" t="s">
        <v>151</v>
      </c>
      <c r="V25" s="96" t="s">
        <v>90</v>
      </c>
      <c r="W25" s="96"/>
      <c r="X25" s="96"/>
      <c r="Y25" s="106"/>
    </row>
    <row r="26" ht="30" customHeight="1" spans="1:28">
      <c r="A26" s="72"/>
      <c r="B26" s="97" t="s">
        <v>218</v>
      </c>
      <c r="C26" s="97"/>
      <c r="D26" s="97"/>
      <c r="E26" s="97"/>
      <c r="F26" s="98"/>
      <c r="G26" s="97" t="s">
        <v>113</v>
      </c>
      <c r="H26" s="97"/>
      <c r="I26" s="97"/>
      <c r="J26" s="97">
        <v>67000</v>
      </c>
      <c r="K26" s="97">
        <v>700</v>
      </c>
      <c r="L26" s="97">
        <v>960</v>
      </c>
      <c r="M26" s="97"/>
      <c r="N26" s="97">
        <v>22</v>
      </c>
      <c r="O26" s="97" t="s">
        <v>40</v>
      </c>
      <c r="P26" s="97">
        <v>762</v>
      </c>
      <c r="Q26" s="97">
        <v>95</v>
      </c>
      <c r="R26" s="97">
        <v>77</v>
      </c>
      <c r="S26" s="97"/>
      <c r="T26" s="97"/>
      <c r="U26" s="97"/>
      <c r="V26" s="98"/>
      <c r="W26" s="98">
        <v>16.2</v>
      </c>
      <c r="X26" s="98" t="s">
        <v>114</v>
      </c>
      <c r="Y26" s="107" t="s">
        <v>221</v>
      </c>
      <c r="Z26" s="48"/>
      <c r="AA26" s="2">
        <v>1</v>
      </c>
      <c r="AB26" s="2">
        <f t="shared" si="3"/>
        <v>0</v>
      </c>
    </row>
    <row r="27" ht="30" customHeight="1" spans="1:25">
      <c r="A27" s="72">
        <v>13</v>
      </c>
      <c r="B27" s="72" t="s">
        <v>215</v>
      </c>
      <c r="C27" s="72" t="s">
        <v>35</v>
      </c>
      <c r="D27" s="72">
        <v>1</v>
      </c>
      <c r="E27" s="95" t="s">
        <v>243</v>
      </c>
      <c r="F27" s="96" t="s">
        <v>244</v>
      </c>
      <c r="G27" s="72" t="s">
        <v>215</v>
      </c>
      <c r="H27" s="72"/>
      <c r="I27" s="72" t="s">
        <v>89</v>
      </c>
      <c r="J27" s="72">
        <v>67000</v>
      </c>
      <c r="K27" s="72">
        <v>700</v>
      </c>
      <c r="L27" s="72">
        <v>720</v>
      </c>
      <c r="M27" s="72"/>
      <c r="N27" s="72">
        <v>22</v>
      </c>
      <c r="O27" s="72" t="s">
        <v>40</v>
      </c>
      <c r="P27" s="72">
        <v>1172</v>
      </c>
      <c r="Q27" s="72" t="s">
        <v>151</v>
      </c>
      <c r="R27" s="72">
        <v>62</v>
      </c>
      <c r="S27" s="72"/>
      <c r="T27" s="72" t="s">
        <v>152</v>
      </c>
      <c r="U27" s="72" t="s">
        <v>151</v>
      </c>
      <c r="V27" s="96" t="s">
        <v>90</v>
      </c>
      <c r="W27" s="96"/>
      <c r="X27" s="96"/>
      <c r="Y27" s="106"/>
    </row>
    <row r="28" ht="30" customHeight="1" spans="1:28">
      <c r="A28" s="72"/>
      <c r="B28" s="97" t="s">
        <v>218</v>
      </c>
      <c r="C28" s="97"/>
      <c r="D28" s="97"/>
      <c r="E28" s="97"/>
      <c r="F28" s="98"/>
      <c r="G28" s="97" t="s">
        <v>113</v>
      </c>
      <c r="H28" s="97"/>
      <c r="I28" s="97"/>
      <c r="J28" s="97">
        <v>67000</v>
      </c>
      <c r="K28" s="97">
        <v>700</v>
      </c>
      <c r="L28" s="97">
        <v>960</v>
      </c>
      <c r="M28" s="97"/>
      <c r="N28" s="97">
        <v>22</v>
      </c>
      <c r="O28" s="97" t="s">
        <v>40</v>
      </c>
      <c r="P28" s="97">
        <v>762</v>
      </c>
      <c r="Q28" s="97">
        <v>95</v>
      </c>
      <c r="R28" s="97">
        <v>77</v>
      </c>
      <c r="S28" s="97"/>
      <c r="T28" s="97"/>
      <c r="U28" s="97"/>
      <c r="V28" s="98"/>
      <c r="W28" s="98">
        <v>16.2</v>
      </c>
      <c r="X28" s="98" t="s">
        <v>114</v>
      </c>
      <c r="Y28" s="107" t="s">
        <v>221</v>
      </c>
      <c r="Z28" s="48"/>
      <c r="AA28" s="2">
        <v>1</v>
      </c>
      <c r="AB28" s="2">
        <f>Z28*AA28</f>
        <v>0</v>
      </c>
    </row>
    <row r="29" ht="30" customHeight="1" spans="1:25">
      <c r="A29" s="72">
        <v>14</v>
      </c>
      <c r="B29" s="72" t="s">
        <v>215</v>
      </c>
      <c r="C29" s="72" t="s">
        <v>35</v>
      </c>
      <c r="D29" s="72">
        <v>1</v>
      </c>
      <c r="E29" s="95" t="s">
        <v>245</v>
      </c>
      <c r="F29" s="96" t="s">
        <v>246</v>
      </c>
      <c r="G29" s="72" t="s">
        <v>215</v>
      </c>
      <c r="H29" s="72"/>
      <c r="I29" s="72" t="s">
        <v>89</v>
      </c>
      <c r="J29" s="72">
        <v>20000</v>
      </c>
      <c r="K29" s="72">
        <v>700</v>
      </c>
      <c r="L29" s="72">
        <v>720</v>
      </c>
      <c r="M29" s="72"/>
      <c r="N29" s="72">
        <v>11</v>
      </c>
      <c r="O29" s="72" t="s">
        <v>40</v>
      </c>
      <c r="P29" s="72">
        <v>460</v>
      </c>
      <c r="Q29" s="72" t="s">
        <v>151</v>
      </c>
      <c r="R29" s="72">
        <v>62</v>
      </c>
      <c r="S29" s="72"/>
      <c r="T29" s="72" t="s">
        <v>152</v>
      </c>
      <c r="U29" s="72" t="s">
        <v>151</v>
      </c>
      <c r="V29" s="96" t="s">
        <v>90</v>
      </c>
      <c r="W29" s="96"/>
      <c r="X29" s="96"/>
      <c r="Y29" s="106"/>
    </row>
    <row r="30" ht="30" customHeight="1" spans="1:28">
      <c r="A30" s="72"/>
      <c r="B30" s="97" t="s">
        <v>218</v>
      </c>
      <c r="C30" s="97"/>
      <c r="D30" s="97"/>
      <c r="E30" s="97"/>
      <c r="F30" s="98"/>
      <c r="G30" s="97" t="s">
        <v>247</v>
      </c>
      <c r="H30" s="97"/>
      <c r="I30" s="97"/>
      <c r="J30" s="97">
        <v>20000</v>
      </c>
      <c r="K30" s="97">
        <v>700</v>
      </c>
      <c r="L30" s="97">
        <v>2900</v>
      </c>
      <c r="M30" s="97"/>
      <c r="N30" s="97">
        <v>11</v>
      </c>
      <c r="O30" s="97" t="s">
        <v>40</v>
      </c>
      <c r="P30" s="97">
        <v>192</v>
      </c>
      <c r="Q30" s="97">
        <v>82</v>
      </c>
      <c r="R30" s="97">
        <v>73</v>
      </c>
      <c r="S30" s="97"/>
      <c r="T30" s="97"/>
      <c r="U30" s="97"/>
      <c r="V30" s="98"/>
      <c r="W30" s="98">
        <v>19.6</v>
      </c>
      <c r="X30" s="98" t="s">
        <v>220</v>
      </c>
      <c r="Y30" s="107" t="s">
        <v>221</v>
      </c>
      <c r="Z30" s="48"/>
      <c r="AA30" s="2">
        <v>1</v>
      </c>
      <c r="AB30" s="2">
        <f>Z30*AA30</f>
        <v>0</v>
      </c>
    </row>
    <row r="31" ht="30" customHeight="1" spans="1:25">
      <c r="A31" s="100">
        <v>15</v>
      </c>
      <c r="B31" s="100" t="s">
        <v>215</v>
      </c>
      <c r="C31" s="100" t="s">
        <v>35</v>
      </c>
      <c r="D31" s="100">
        <v>1</v>
      </c>
      <c r="E31" s="100" t="s">
        <v>248</v>
      </c>
      <c r="F31" s="101" t="s">
        <v>249</v>
      </c>
      <c r="G31" s="100" t="s">
        <v>215</v>
      </c>
      <c r="H31" s="100"/>
      <c r="I31" s="100" t="s">
        <v>89</v>
      </c>
      <c r="J31" s="100">
        <v>67000</v>
      </c>
      <c r="K31" s="100">
        <v>700</v>
      </c>
      <c r="L31" s="100">
        <v>720</v>
      </c>
      <c r="M31" s="100"/>
      <c r="N31" s="100">
        <v>22</v>
      </c>
      <c r="O31" s="100" t="s">
        <v>40</v>
      </c>
      <c r="P31" s="100">
        <v>1172</v>
      </c>
      <c r="Q31" s="100" t="s">
        <v>151</v>
      </c>
      <c r="R31" s="100">
        <v>62</v>
      </c>
      <c r="S31" s="100"/>
      <c r="T31" s="100" t="s">
        <v>152</v>
      </c>
      <c r="U31" s="100" t="s">
        <v>151</v>
      </c>
      <c r="V31" s="101" t="s">
        <v>90</v>
      </c>
      <c r="W31" s="101"/>
      <c r="X31" s="101"/>
      <c r="Y31" s="108"/>
    </row>
    <row r="32" ht="30" customHeight="1" spans="1:25">
      <c r="A32" s="72"/>
      <c r="B32" s="72"/>
      <c r="C32" s="72"/>
      <c r="D32" s="72"/>
      <c r="E32" s="72"/>
      <c r="F32" s="96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96"/>
      <c r="W32" s="96"/>
      <c r="X32" s="96"/>
      <c r="Y32" s="106"/>
    </row>
    <row r="33" ht="30" customHeight="1" spans="1:25">
      <c r="A33" s="100">
        <v>16</v>
      </c>
      <c r="B33" s="100" t="s">
        <v>215</v>
      </c>
      <c r="C33" s="100" t="s">
        <v>35</v>
      </c>
      <c r="D33" s="100">
        <v>1</v>
      </c>
      <c r="E33" s="100" t="s">
        <v>250</v>
      </c>
      <c r="F33" s="101" t="s">
        <v>249</v>
      </c>
      <c r="G33" s="100" t="s">
        <v>215</v>
      </c>
      <c r="H33" s="100"/>
      <c r="I33" s="100" t="s">
        <v>89</v>
      </c>
      <c r="J33" s="100">
        <v>67000</v>
      </c>
      <c r="K33" s="100">
        <v>700</v>
      </c>
      <c r="L33" s="100">
        <v>720</v>
      </c>
      <c r="M33" s="100"/>
      <c r="N33" s="100">
        <v>22</v>
      </c>
      <c r="O33" s="100" t="s">
        <v>40</v>
      </c>
      <c r="P33" s="100">
        <v>1172</v>
      </c>
      <c r="Q33" s="100" t="s">
        <v>151</v>
      </c>
      <c r="R33" s="100">
        <v>62</v>
      </c>
      <c r="S33" s="100"/>
      <c r="T33" s="100" t="s">
        <v>152</v>
      </c>
      <c r="U33" s="100" t="s">
        <v>151</v>
      </c>
      <c r="V33" s="101" t="s">
        <v>90</v>
      </c>
      <c r="W33" s="101"/>
      <c r="X33" s="101"/>
      <c r="Y33" s="108"/>
    </row>
    <row r="34" ht="30" customHeight="1" spans="1:25">
      <c r="A34" s="72"/>
      <c r="B34" s="72"/>
      <c r="C34" s="72"/>
      <c r="D34" s="72"/>
      <c r="E34" s="72"/>
      <c r="F34" s="96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96"/>
      <c r="W34" s="96"/>
      <c r="X34" s="96"/>
      <c r="Y34" s="106"/>
    </row>
    <row r="35" ht="30" customHeight="1" spans="1:25">
      <c r="A35" s="100">
        <v>17</v>
      </c>
      <c r="B35" s="100" t="s">
        <v>215</v>
      </c>
      <c r="C35" s="100" t="s">
        <v>35</v>
      </c>
      <c r="D35" s="100">
        <v>1</v>
      </c>
      <c r="E35" s="100" t="s">
        <v>251</v>
      </c>
      <c r="F35" s="101" t="s">
        <v>252</v>
      </c>
      <c r="G35" s="100" t="s">
        <v>215</v>
      </c>
      <c r="H35" s="100"/>
      <c r="I35" s="100" t="s">
        <v>89</v>
      </c>
      <c r="J35" s="100">
        <v>27000</v>
      </c>
      <c r="K35" s="100">
        <v>700</v>
      </c>
      <c r="L35" s="100">
        <v>720</v>
      </c>
      <c r="M35" s="100"/>
      <c r="N35" s="100">
        <v>11</v>
      </c>
      <c r="O35" s="100" t="s">
        <v>40</v>
      </c>
      <c r="P35" s="100">
        <v>460</v>
      </c>
      <c r="Q35" s="100" t="s">
        <v>151</v>
      </c>
      <c r="R35" s="100">
        <v>62</v>
      </c>
      <c r="S35" s="100"/>
      <c r="T35" s="100" t="s">
        <v>152</v>
      </c>
      <c r="U35" s="100" t="s">
        <v>151</v>
      </c>
      <c r="V35" s="101" t="s">
        <v>229</v>
      </c>
      <c r="W35" s="101"/>
      <c r="X35" s="101"/>
      <c r="Y35" s="108"/>
    </row>
    <row r="36" ht="30" customHeight="1" spans="1:25">
      <c r="A36" s="72"/>
      <c r="B36" s="72"/>
      <c r="C36" s="72"/>
      <c r="D36" s="72"/>
      <c r="E36" s="72"/>
      <c r="F36" s="96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96"/>
      <c r="W36" s="96"/>
      <c r="X36" s="96"/>
      <c r="Y36" s="106"/>
    </row>
    <row r="37" ht="30" customHeight="1" spans="1:25">
      <c r="A37" s="100">
        <v>18</v>
      </c>
      <c r="B37" s="100" t="s">
        <v>215</v>
      </c>
      <c r="C37" s="100" t="s">
        <v>35</v>
      </c>
      <c r="D37" s="100">
        <v>1</v>
      </c>
      <c r="E37" s="100" t="s">
        <v>253</v>
      </c>
      <c r="F37" s="101" t="s">
        <v>252</v>
      </c>
      <c r="G37" s="100" t="s">
        <v>215</v>
      </c>
      <c r="H37" s="100"/>
      <c r="I37" s="100" t="s">
        <v>89</v>
      </c>
      <c r="J37" s="100">
        <v>27000</v>
      </c>
      <c r="K37" s="100">
        <v>700</v>
      </c>
      <c r="L37" s="100">
        <v>720</v>
      </c>
      <c r="M37" s="100"/>
      <c r="N37" s="100">
        <v>11</v>
      </c>
      <c r="O37" s="100" t="s">
        <v>40</v>
      </c>
      <c r="P37" s="100">
        <v>460</v>
      </c>
      <c r="Q37" s="100" t="s">
        <v>151</v>
      </c>
      <c r="R37" s="100">
        <v>62</v>
      </c>
      <c r="S37" s="100"/>
      <c r="T37" s="100" t="s">
        <v>152</v>
      </c>
      <c r="U37" s="100" t="s">
        <v>151</v>
      </c>
      <c r="V37" s="101" t="s">
        <v>90</v>
      </c>
      <c r="W37" s="101"/>
      <c r="X37" s="101"/>
      <c r="Y37" s="108"/>
    </row>
    <row r="38" ht="30" customHeight="1" spans="1:25">
      <c r="A38" s="72"/>
      <c r="B38" s="72"/>
      <c r="C38" s="72"/>
      <c r="D38" s="72"/>
      <c r="E38" s="72"/>
      <c r="F38" s="96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96"/>
      <c r="W38" s="96"/>
      <c r="X38" s="96"/>
      <c r="Y38" s="106"/>
    </row>
    <row r="39" spans="27:28">
      <c r="AA39" s="2">
        <f>SUBTOTAL(9,AA4:AA38)</f>
        <v>14</v>
      </c>
      <c r="AB39" s="2">
        <f>SUBTOTAL(9,AB4:AB38)</f>
        <v>0</v>
      </c>
    </row>
  </sheetData>
  <autoFilter xmlns:etc="http://www.wps.cn/officeDocument/2017/etCustomData" ref="A1:V38" etc:filterBottomFollowUsedRange="0">
    <extLst/>
  </autoFilter>
  <mergeCells count="23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Y1:Y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90"/>
  <sheetViews>
    <sheetView zoomScale="60" zoomScaleNormal="60" topLeftCell="C63" workbookViewId="0">
      <selection activeCell="Z5" sqref="Z5:Z89"/>
    </sheetView>
  </sheetViews>
  <sheetFormatPr defaultColWidth="9" defaultRowHeight="14.25"/>
  <cols>
    <col min="1" max="1" width="5.125" customWidth="1"/>
    <col min="3" max="4" width="6.25" customWidth="1"/>
    <col min="5" max="5" width="15.25" customWidth="1"/>
    <col min="6" max="6" width="21.75" customWidth="1"/>
    <col min="7" max="7" width="11.375" customWidth="1"/>
    <col min="15" max="15" width="11.125" customWidth="1"/>
    <col min="24" max="24" width="15" customWidth="1"/>
    <col min="25" max="25" width="30.625" customWidth="1"/>
    <col min="26" max="26" width="9" style="2"/>
    <col min="27" max="27" width="12.625" style="2"/>
    <col min="28" max="28" width="9" style="2"/>
  </cols>
  <sheetData>
    <row r="1" ht="30" customHeight="1" spans="1:25">
      <c r="A1" s="77"/>
      <c r="B1" s="78"/>
      <c r="C1" s="8"/>
      <c r="D1" s="8"/>
      <c r="E1" s="7" t="s">
        <v>5</v>
      </c>
      <c r="F1" s="7" t="s">
        <v>6</v>
      </c>
      <c r="G1" s="41"/>
      <c r="H1" s="41"/>
      <c r="I1" s="41"/>
      <c r="J1" s="41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2" t="s">
        <v>22</v>
      </c>
      <c r="X1" s="72" t="s">
        <v>23</v>
      </c>
      <c r="Y1" s="88" t="s">
        <v>144</v>
      </c>
    </row>
    <row r="2" ht="30" customHeight="1" spans="1:25">
      <c r="A2" s="79" t="s">
        <v>1</v>
      </c>
      <c r="B2" s="80" t="s">
        <v>2</v>
      </c>
      <c r="C2" s="52" t="s">
        <v>3</v>
      </c>
      <c r="D2" s="52" t="s">
        <v>4</v>
      </c>
      <c r="E2" s="7"/>
      <c r="F2" s="7"/>
      <c r="G2" s="41" t="s">
        <v>7</v>
      </c>
      <c r="H2" s="41" t="s">
        <v>139</v>
      </c>
      <c r="I2" s="41" t="s">
        <v>8</v>
      </c>
      <c r="J2" s="41"/>
      <c r="K2" s="41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2" t="s">
        <v>33</v>
      </c>
      <c r="X2" s="73"/>
      <c r="Y2" s="88"/>
    </row>
    <row r="3" ht="30" customHeight="1" spans="1:25">
      <c r="A3" s="81"/>
      <c r="B3" s="82"/>
      <c r="C3" s="52"/>
      <c r="D3" s="52"/>
      <c r="E3" s="7"/>
      <c r="F3" s="7"/>
      <c r="G3" s="41"/>
      <c r="H3" s="41"/>
      <c r="I3" s="41"/>
      <c r="J3" s="7" t="s">
        <v>254</v>
      </c>
      <c r="K3" s="7" t="s">
        <v>26</v>
      </c>
      <c r="L3" s="7" t="s">
        <v>27</v>
      </c>
      <c r="M3" s="7" t="s">
        <v>28</v>
      </c>
      <c r="N3" s="7" t="s">
        <v>28</v>
      </c>
      <c r="O3" s="7" t="s">
        <v>29</v>
      </c>
      <c r="P3" s="7" t="s">
        <v>30</v>
      </c>
      <c r="Q3" s="7" t="s">
        <v>31</v>
      </c>
      <c r="R3" s="7" t="s">
        <v>32</v>
      </c>
      <c r="S3" s="7"/>
      <c r="T3" s="7"/>
      <c r="U3" s="7"/>
      <c r="V3" s="7"/>
      <c r="W3" s="7"/>
      <c r="X3" s="7"/>
      <c r="Y3" s="88"/>
    </row>
    <row r="4" ht="30" customHeight="1" spans="1:28">
      <c r="A4" s="7">
        <v>1</v>
      </c>
      <c r="B4" s="83" t="s">
        <v>215</v>
      </c>
      <c r="C4" s="7" t="s">
        <v>35</v>
      </c>
      <c r="D4" s="7">
        <v>1</v>
      </c>
      <c r="E4" s="68" t="s">
        <v>255</v>
      </c>
      <c r="F4" s="7" t="s">
        <v>256</v>
      </c>
      <c r="G4" s="7" t="s">
        <v>215</v>
      </c>
      <c r="H4" s="7"/>
      <c r="I4" s="7" t="s">
        <v>89</v>
      </c>
      <c r="J4" s="7">
        <v>16200</v>
      </c>
      <c r="K4" s="7">
        <v>600</v>
      </c>
      <c r="L4" s="7">
        <v>960</v>
      </c>
      <c r="M4" s="7" t="s">
        <v>39</v>
      </c>
      <c r="N4" s="7">
        <v>5.5</v>
      </c>
      <c r="O4" s="7" t="s">
        <v>40</v>
      </c>
      <c r="P4" s="7">
        <v>350</v>
      </c>
      <c r="Q4" s="7" t="s">
        <v>39</v>
      </c>
      <c r="R4" s="7">
        <v>62</v>
      </c>
      <c r="S4" s="7" t="s">
        <v>67</v>
      </c>
      <c r="T4" s="7" t="s">
        <v>41</v>
      </c>
      <c r="U4" s="7" t="s">
        <v>67</v>
      </c>
      <c r="V4" s="7" t="s">
        <v>90</v>
      </c>
      <c r="W4" s="7"/>
      <c r="X4" s="7"/>
      <c r="Y4" s="89"/>
      <c r="Z4" s="2" t="s">
        <v>45</v>
      </c>
      <c r="AA4" s="2" t="s">
        <v>4</v>
      </c>
      <c r="AB4" s="47" t="s">
        <v>153</v>
      </c>
    </row>
    <row r="5" ht="30" customHeight="1" spans="1:28">
      <c r="A5" s="44"/>
      <c r="B5" s="84" t="s">
        <v>218</v>
      </c>
      <c r="C5" s="44"/>
      <c r="D5" s="44"/>
      <c r="E5" s="44"/>
      <c r="F5" s="44"/>
      <c r="G5" s="44" t="s">
        <v>219</v>
      </c>
      <c r="H5" s="44"/>
      <c r="I5" s="44"/>
      <c r="J5" s="44">
        <v>16200</v>
      </c>
      <c r="K5" s="44">
        <v>600</v>
      </c>
      <c r="L5" s="44">
        <v>2900</v>
      </c>
      <c r="M5" s="44"/>
      <c r="N5" s="34">
        <v>7.5</v>
      </c>
      <c r="O5" s="44" t="s">
        <v>40</v>
      </c>
      <c r="P5" s="44">
        <v>138</v>
      </c>
      <c r="Q5" s="44">
        <v>84</v>
      </c>
      <c r="R5" s="44">
        <v>73</v>
      </c>
      <c r="S5" s="44"/>
      <c r="T5" s="44"/>
      <c r="U5" s="44"/>
      <c r="V5" s="44"/>
      <c r="W5" s="44">
        <v>18.27</v>
      </c>
      <c r="X5" s="44" t="s">
        <v>220</v>
      </c>
      <c r="Y5" s="90" t="s">
        <v>221</v>
      </c>
      <c r="Z5" s="48"/>
      <c r="AA5" s="2">
        <v>1</v>
      </c>
      <c r="AB5" s="2">
        <f t="shared" ref="AB5:AB9" si="0">Z5*AA5</f>
        <v>0</v>
      </c>
    </row>
    <row r="6" ht="30" customHeight="1" spans="1:25">
      <c r="A6" s="7">
        <v>2</v>
      </c>
      <c r="B6" s="83" t="s">
        <v>215</v>
      </c>
      <c r="C6" s="7" t="s">
        <v>35</v>
      </c>
      <c r="D6" s="7">
        <v>1</v>
      </c>
      <c r="E6" s="68" t="s">
        <v>257</v>
      </c>
      <c r="F6" s="7" t="s">
        <v>258</v>
      </c>
      <c r="G6" s="7" t="s">
        <v>215</v>
      </c>
      <c r="H6" s="7"/>
      <c r="I6" s="7" t="s">
        <v>89</v>
      </c>
      <c r="J6" s="7">
        <v>16200</v>
      </c>
      <c r="K6" s="7">
        <v>600</v>
      </c>
      <c r="L6" s="7">
        <v>960</v>
      </c>
      <c r="M6" s="7" t="s">
        <v>39</v>
      </c>
      <c r="N6" s="7">
        <v>5.5</v>
      </c>
      <c r="O6" s="7" t="s">
        <v>40</v>
      </c>
      <c r="P6" s="7">
        <v>350</v>
      </c>
      <c r="Q6" s="7" t="s">
        <v>39</v>
      </c>
      <c r="R6" s="7">
        <v>62</v>
      </c>
      <c r="S6" s="7" t="s">
        <v>67</v>
      </c>
      <c r="T6" s="7" t="s">
        <v>41</v>
      </c>
      <c r="U6" s="7" t="s">
        <v>67</v>
      </c>
      <c r="V6" s="7" t="s">
        <v>90</v>
      </c>
      <c r="W6" s="7"/>
      <c r="X6" s="7"/>
      <c r="Y6" s="89"/>
    </row>
    <row r="7" ht="30" customHeight="1" spans="1:28">
      <c r="A7" s="44"/>
      <c r="B7" s="84" t="s">
        <v>218</v>
      </c>
      <c r="C7" s="44"/>
      <c r="D7" s="44"/>
      <c r="E7" s="44"/>
      <c r="F7" s="44"/>
      <c r="G7" s="44" t="s">
        <v>219</v>
      </c>
      <c r="H7" s="44"/>
      <c r="I7" s="44"/>
      <c r="J7" s="44">
        <v>16200</v>
      </c>
      <c r="K7" s="44">
        <v>600</v>
      </c>
      <c r="L7" s="44">
        <v>2900</v>
      </c>
      <c r="M7" s="44"/>
      <c r="N7" s="34">
        <v>7.5</v>
      </c>
      <c r="O7" s="44" t="s">
        <v>40</v>
      </c>
      <c r="P7" s="44">
        <v>138</v>
      </c>
      <c r="Q7" s="44">
        <v>84</v>
      </c>
      <c r="R7" s="44">
        <v>73</v>
      </c>
      <c r="S7" s="44"/>
      <c r="T7" s="44"/>
      <c r="U7" s="44"/>
      <c r="V7" s="44"/>
      <c r="W7" s="44">
        <v>18.27</v>
      </c>
      <c r="X7" s="44" t="s">
        <v>220</v>
      </c>
      <c r="Y7" s="90" t="s">
        <v>221</v>
      </c>
      <c r="Z7" s="48"/>
      <c r="AA7" s="2">
        <v>1</v>
      </c>
      <c r="AB7" s="2">
        <f t="shared" si="0"/>
        <v>0</v>
      </c>
    </row>
    <row r="8" ht="30" customHeight="1" spans="1:25">
      <c r="A8" s="7">
        <v>3</v>
      </c>
      <c r="B8" s="83" t="s">
        <v>215</v>
      </c>
      <c r="C8" s="7" t="s">
        <v>35</v>
      </c>
      <c r="D8" s="7">
        <v>1</v>
      </c>
      <c r="E8" s="68" t="s">
        <v>259</v>
      </c>
      <c r="F8" s="7" t="s">
        <v>260</v>
      </c>
      <c r="G8" s="7" t="s">
        <v>215</v>
      </c>
      <c r="H8" s="7"/>
      <c r="I8" s="7" t="s">
        <v>89</v>
      </c>
      <c r="J8" s="7">
        <v>16200</v>
      </c>
      <c r="K8" s="7">
        <v>600</v>
      </c>
      <c r="L8" s="7">
        <v>960</v>
      </c>
      <c r="M8" s="7" t="s">
        <v>39</v>
      </c>
      <c r="N8" s="7">
        <v>5.5</v>
      </c>
      <c r="O8" s="7" t="s">
        <v>40</v>
      </c>
      <c r="P8" s="7">
        <v>350</v>
      </c>
      <c r="Q8" s="7" t="s">
        <v>39</v>
      </c>
      <c r="R8" s="7">
        <v>62</v>
      </c>
      <c r="S8" s="7" t="s">
        <v>67</v>
      </c>
      <c r="T8" s="7" t="s">
        <v>41</v>
      </c>
      <c r="U8" s="7" t="s">
        <v>67</v>
      </c>
      <c r="V8" s="7" t="s">
        <v>90</v>
      </c>
      <c r="W8" s="7"/>
      <c r="X8" s="7"/>
      <c r="Y8" s="89"/>
    </row>
    <row r="9" ht="30" customHeight="1" spans="1:28">
      <c r="A9" s="44"/>
      <c r="B9" s="84" t="s">
        <v>218</v>
      </c>
      <c r="C9" s="44"/>
      <c r="D9" s="44"/>
      <c r="E9" s="44"/>
      <c r="F9" s="44"/>
      <c r="G9" s="44" t="s">
        <v>219</v>
      </c>
      <c r="H9" s="44"/>
      <c r="I9" s="44"/>
      <c r="J9" s="44">
        <v>16200</v>
      </c>
      <c r="K9" s="44">
        <v>600</v>
      </c>
      <c r="L9" s="44">
        <v>2900</v>
      </c>
      <c r="M9" s="44"/>
      <c r="N9" s="34">
        <v>7.5</v>
      </c>
      <c r="O9" s="44" t="s">
        <v>40</v>
      </c>
      <c r="P9" s="44">
        <v>138</v>
      </c>
      <c r="Q9" s="44">
        <v>84</v>
      </c>
      <c r="R9" s="44">
        <v>73</v>
      </c>
      <c r="S9" s="44"/>
      <c r="T9" s="44"/>
      <c r="U9" s="44"/>
      <c r="V9" s="44"/>
      <c r="W9" s="44">
        <v>18.27</v>
      </c>
      <c r="X9" s="44" t="s">
        <v>220</v>
      </c>
      <c r="Y9" s="90" t="s">
        <v>221</v>
      </c>
      <c r="Z9" s="48"/>
      <c r="AA9" s="2">
        <v>1</v>
      </c>
      <c r="AB9" s="2">
        <f t="shared" si="0"/>
        <v>0</v>
      </c>
    </row>
    <row r="10" ht="30" customHeight="1" spans="1:25">
      <c r="A10" s="7">
        <v>4</v>
      </c>
      <c r="B10" s="83" t="s">
        <v>215</v>
      </c>
      <c r="C10" s="7" t="s">
        <v>35</v>
      </c>
      <c r="D10" s="7">
        <v>1</v>
      </c>
      <c r="E10" s="68" t="s">
        <v>261</v>
      </c>
      <c r="F10" s="7" t="s">
        <v>262</v>
      </c>
      <c r="G10" s="7" t="s">
        <v>34</v>
      </c>
      <c r="H10" s="7"/>
      <c r="I10" s="7" t="s">
        <v>89</v>
      </c>
      <c r="J10" s="7">
        <v>33000</v>
      </c>
      <c r="K10" s="7">
        <v>600</v>
      </c>
      <c r="L10" s="7">
        <v>960</v>
      </c>
      <c r="M10" s="7" t="s">
        <v>39</v>
      </c>
      <c r="N10" s="7">
        <v>15</v>
      </c>
      <c r="O10" s="7" t="s">
        <v>40</v>
      </c>
      <c r="P10" s="7">
        <v>505</v>
      </c>
      <c r="Q10" s="7" t="s">
        <v>39</v>
      </c>
      <c r="R10" s="7">
        <v>72</v>
      </c>
      <c r="S10" s="7" t="s">
        <v>67</v>
      </c>
      <c r="T10" s="7" t="s">
        <v>41</v>
      </c>
      <c r="U10" s="7" t="s">
        <v>67</v>
      </c>
      <c r="V10" s="7" t="s">
        <v>229</v>
      </c>
      <c r="W10" s="7"/>
      <c r="X10" s="7"/>
      <c r="Y10" s="89"/>
    </row>
    <row r="11" ht="30" customHeight="1" spans="1:28">
      <c r="A11" s="44"/>
      <c r="B11" s="84" t="s">
        <v>218</v>
      </c>
      <c r="C11" s="44"/>
      <c r="D11" s="44"/>
      <c r="E11" s="44"/>
      <c r="F11" s="44"/>
      <c r="G11" s="44" t="s">
        <v>263</v>
      </c>
      <c r="H11" s="44"/>
      <c r="I11" s="44"/>
      <c r="J11" s="44">
        <v>33000</v>
      </c>
      <c r="K11" s="44">
        <v>600</v>
      </c>
      <c r="L11" s="44">
        <v>1450</v>
      </c>
      <c r="M11" s="44"/>
      <c r="N11" s="44">
        <v>15</v>
      </c>
      <c r="O11" s="44" t="s">
        <v>40</v>
      </c>
      <c r="P11" s="44">
        <v>336</v>
      </c>
      <c r="Q11" s="44">
        <v>90</v>
      </c>
      <c r="R11" s="44">
        <v>73</v>
      </c>
      <c r="S11" s="44"/>
      <c r="T11" s="44"/>
      <c r="U11" s="44"/>
      <c r="V11" s="44"/>
      <c r="W11" s="44">
        <v>14.09</v>
      </c>
      <c r="X11" s="44" t="s">
        <v>109</v>
      </c>
      <c r="Y11" s="90" t="s">
        <v>221</v>
      </c>
      <c r="Z11" s="48"/>
      <c r="AA11" s="2">
        <v>1</v>
      </c>
      <c r="AB11" s="2">
        <f t="shared" ref="AB11:AB15" si="1">Z11*AA11</f>
        <v>0</v>
      </c>
    </row>
    <row r="12" ht="30" customHeight="1" spans="1:25">
      <c r="A12" s="7">
        <v>5</v>
      </c>
      <c r="B12" s="83" t="s">
        <v>215</v>
      </c>
      <c r="C12" s="7" t="s">
        <v>35</v>
      </c>
      <c r="D12" s="7">
        <v>1</v>
      </c>
      <c r="E12" s="68" t="s">
        <v>264</v>
      </c>
      <c r="F12" s="7" t="s">
        <v>265</v>
      </c>
      <c r="G12" s="7" t="s">
        <v>215</v>
      </c>
      <c r="H12" s="7"/>
      <c r="I12" s="7" t="s">
        <v>89</v>
      </c>
      <c r="J12" s="7">
        <v>16200</v>
      </c>
      <c r="K12" s="7">
        <v>600</v>
      </c>
      <c r="L12" s="7">
        <v>960</v>
      </c>
      <c r="M12" s="7" t="s">
        <v>39</v>
      </c>
      <c r="N12" s="7">
        <v>5.5</v>
      </c>
      <c r="O12" s="7" t="s">
        <v>40</v>
      </c>
      <c r="P12" s="7">
        <v>350</v>
      </c>
      <c r="Q12" s="7" t="s">
        <v>39</v>
      </c>
      <c r="R12" s="7">
        <v>62</v>
      </c>
      <c r="S12" s="7" t="s">
        <v>67</v>
      </c>
      <c r="T12" s="7" t="s">
        <v>41</v>
      </c>
      <c r="U12" s="7" t="s">
        <v>67</v>
      </c>
      <c r="V12" s="7" t="s">
        <v>90</v>
      </c>
      <c r="W12" s="7"/>
      <c r="X12" s="7"/>
      <c r="Y12" s="89"/>
    </row>
    <row r="13" ht="30" customHeight="1" spans="1:28">
      <c r="A13" s="44"/>
      <c r="B13" s="84" t="s">
        <v>218</v>
      </c>
      <c r="C13" s="44"/>
      <c r="D13" s="44"/>
      <c r="E13" s="44"/>
      <c r="F13" s="44"/>
      <c r="G13" s="44" t="s">
        <v>219</v>
      </c>
      <c r="H13" s="44"/>
      <c r="I13" s="44"/>
      <c r="J13" s="44">
        <v>16200</v>
      </c>
      <c r="K13" s="44">
        <v>600</v>
      </c>
      <c r="L13" s="44">
        <v>2900</v>
      </c>
      <c r="M13" s="44"/>
      <c r="N13" s="34">
        <v>7.5</v>
      </c>
      <c r="O13" s="44" t="s">
        <v>40</v>
      </c>
      <c r="P13" s="44">
        <v>138</v>
      </c>
      <c r="Q13" s="44">
        <v>84</v>
      </c>
      <c r="R13" s="44">
        <v>73</v>
      </c>
      <c r="S13" s="44"/>
      <c r="T13" s="44"/>
      <c r="U13" s="44"/>
      <c r="V13" s="44"/>
      <c r="W13" s="44">
        <v>18.27</v>
      </c>
      <c r="X13" s="44" t="s">
        <v>220</v>
      </c>
      <c r="Y13" s="90" t="s">
        <v>221</v>
      </c>
      <c r="Z13" s="48"/>
      <c r="AA13" s="2">
        <v>1</v>
      </c>
      <c r="AB13" s="2">
        <f t="shared" si="1"/>
        <v>0</v>
      </c>
    </row>
    <row r="14" ht="30" customHeight="1" spans="1:25">
      <c r="A14" s="7">
        <v>6</v>
      </c>
      <c r="B14" s="83" t="s">
        <v>215</v>
      </c>
      <c r="C14" s="7" t="s">
        <v>35</v>
      </c>
      <c r="D14" s="7">
        <v>1</v>
      </c>
      <c r="E14" s="68" t="s">
        <v>266</v>
      </c>
      <c r="F14" s="7" t="s">
        <v>267</v>
      </c>
      <c r="G14" s="7" t="s">
        <v>215</v>
      </c>
      <c r="H14" s="7"/>
      <c r="I14" s="7" t="s">
        <v>89</v>
      </c>
      <c r="J14" s="7">
        <v>17400</v>
      </c>
      <c r="K14" s="7">
        <v>600</v>
      </c>
      <c r="L14" s="7">
        <v>960</v>
      </c>
      <c r="M14" s="7" t="s">
        <v>39</v>
      </c>
      <c r="N14" s="7">
        <v>5.5</v>
      </c>
      <c r="O14" s="7" t="s">
        <v>40</v>
      </c>
      <c r="P14" s="7">
        <v>350</v>
      </c>
      <c r="Q14" s="7" t="s">
        <v>39</v>
      </c>
      <c r="R14" s="7">
        <v>62</v>
      </c>
      <c r="S14" s="7" t="s">
        <v>67</v>
      </c>
      <c r="T14" s="7" t="s">
        <v>41</v>
      </c>
      <c r="U14" s="7" t="s">
        <v>67</v>
      </c>
      <c r="V14" s="7" t="s">
        <v>90</v>
      </c>
      <c r="W14" s="7"/>
      <c r="X14" s="7"/>
      <c r="Y14" s="89"/>
    </row>
    <row r="15" ht="30" customHeight="1" spans="1:28">
      <c r="A15" s="44"/>
      <c r="B15" s="84" t="s">
        <v>218</v>
      </c>
      <c r="C15" s="44"/>
      <c r="D15" s="44"/>
      <c r="E15" s="44"/>
      <c r="F15" s="44"/>
      <c r="G15" s="44" t="s">
        <v>225</v>
      </c>
      <c r="H15" s="44"/>
      <c r="I15" s="44"/>
      <c r="J15" s="44">
        <v>17400</v>
      </c>
      <c r="K15" s="44">
        <v>600</v>
      </c>
      <c r="L15" s="44">
        <v>2900</v>
      </c>
      <c r="M15" s="44"/>
      <c r="N15" s="34">
        <v>7.5</v>
      </c>
      <c r="O15" s="44" t="s">
        <v>40</v>
      </c>
      <c r="P15" s="44">
        <v>144</v>
      </c>
      <c r="Q15" s="44">
        <v>85</v>
      </c>
      <c r="R15" s="44">
        <v>73</v>
      </c>
      <c r="S15" s="44"/>
      <c r="T15" s="44"/>
      <c r="U15" s="44"/>
      <c r="V15" s="44"/>
      <c r="W15" s="44">
        <v>16.54</v>
      </c>
      <c r="X15" s="44" t="s">
        <v>105</v>
      </c>
      <c r="Y15" s="90" t="s">
        <v>221</v>
      </c>
      <c r="Z15" s="48"/>
      <c r="AA15" s="2">
        <v>1</v>
      </c>
      <c r="AB15" s="2">
        <f t="shared" si="1"/>
        <v>0</v>
      </c>
    </row>
    <row r="16" ht="30" customHeight="1" spans="1:25">
      <c r="A16" s="7">
        <v>7</v>
      </c>
      <c r="B16" s="83" t="s">
        <v>215</v>
      </c>
      <c r="C16" s="7" t="s">
        <v>35</v>
      </c>
      <c r="D16" s="7">
        <v>1</v>
      </c>
      <c r="E16" s="68" t="s">
        <v>268</v>
      </c>
      <c r="F16" s="7" t="s">
        <v>269</v>
      </c>
      <c r="G16" s="7" t="s">
        <v>215</v>
      </c>
      <c r="H16" s="7"/>
      <c r="I16" s="7" t="s">
        <v>89</v>
      </c>
      <c r="J16" s="7">
        <v>34800</v>
      </c>
      <c r="K16" s="7">
        <v>600</v>
      </c>
      <c r="L16" s="7">
        <v>960</v>
      </c>
      <c r="M16" s="7" t="s">
        <v>39</v>
      </c>
      <c r="N16" s="7">
        <v>11</v>
      </c>
      <c r="O16" s="7" t="s">
        <v>40</v>
      </c>
      <c r="P16" s="7">
        <v>635</v>
      </c>
      <c r="Q16" s="7" t="s">
        <v>39</v>
      </c>
      <c r="R16" s="7">
        <v>62</v>
      </c>
      <c r="S16" s="7" t="s">
        <v>67</v>
      </c>
      <c r="T16" s="7" t="s">
        <v>41</v>
      </c>
      <c r="U16" s="7" t="s">
        <v>67</v>
      </c>
      <c r="V16" s="7" t="s">
        <v>90</v>
      </c>
      <c r="W16" s="7"/>
      <c r="X16" s="7"/>
      <c r="Y16" s="89"/>
    </row>
    <row r="17" ht="30" customHeight="1" spans="1:28">
      <c r="A17" s="44"/>
      <c r="B17" s="84" t="s">
        <v>218</v>
      </c>
      <c r="C17" s="44"/>
      <c r="D17" s="44"/>
      <c r="E17" s="44"/>
      <c r="F17" s="44"/>
      <c r="G17" s="44" t="s">
        <v>270</v>
      </c>
      <c r="H17" s="44"/>
      <c r="I17" s="44"/>
      <c r="J17" s="44">
        <v>34800</v>
      </c>
      <c r="K17" s="44">
        <v>600</v>
      </c>
      <c r="L17" s="44">
        <v>1450</v>
      </c>
      <c r="M17" s="44"/>
      <c r="N17" s="44">
        <v>11</v>
      </c>
      <c r="O17" s="44" t="s">
        <v>40</v>
      </c>
      <c r="P17" s="44">
        <v>323</v>
      </c>
      <c r="Q17" s="44">
        <v>90</v>
      </c>
      <c r="R17" s="44">
        <v>73</v>
      </c>
      <c r="S17" s="44"/>
      <c r="T17" s="44"/>
      <c r="U17" s="44"/>
      <c r="V17" s="44"/>
      <c r="W17" s="44">
        <v>14.86</v>
      </c>
      <c r="X17" s="44" t="s">
        <v>109</v>
      </c>
      <c r="Y17" s="90" t="s">
        <v>221</v>
      </c>
      <c r="Z17" s="48"/>
      <c r="AA17" s="2">
        <v>1</v>
      </c>
      <c r="AB17" s="2">
        <f t="shared" ref="AB17:AB21" si="2">Z17*AA17</f>
        <v>0</v>
      </c>
    </row>
    <row r="18" ht="30" customHeight="1" spans="1:25">
      <c r="A18" s="7">
        <v>8</v>
      </c>
      <c r="B18" s="83" t="s">
        <v>215</v>
      </c>
      <c r="C18" s="7" t="s">
        <v>35</v>
      </c>
      <c r="D18" s="7">
        <v>1</v>
      </c>
      <c r="E18" s="68" t="s">
        <v>271</v>
      </c>
      <c r="F18" s="7" t="s">
        <v>272</v>
      </c>
      <c r="G18" s="7" t="s">
        <v>215</v>
      </c>
      <c r="H18" s="7"/>
      <c r="I18" s="7" t="s">
        <v>89</v>
      </c>
      <c r="J18" s="7">
        <v>17400</v>
      </c>
      <c r="K18" s="7">
        <v>600</v>
      </c>
      <c r="L18" s="7">
        <v>960</v>
      </c>
      <c r="M18" s="7" t="s">
        <v>39</v>
      </c>
      <c r="N18" s="7">
        <v>5.5</v>
      </c>
      <c r="O18" s="7" t="s">
        <v>40</v>
      </c>
      <c r="P18" s="7">
        <v>350</v>
      </c>
      <c r="Q18" s="7" t="s">
        <v>39</v>
      </c>
      <c r="R18" s="7">
        <v>62</v>
      </c>
      <c r="S18" s="7" t="s">
        <v>67</v>
      </c>
      <c r="T18" s="7" t="s">
        <v>41</v>
      </c>
      <c r="U18" s="7" t="s">
        <v>67</v>
      </c>
      <c r="V18" s="7" t="s">
        <v>90</v>
      </c>
      <c r="W18" s="7"/>
      <c r="X18" s="7"/>
      <c r="Y18" s="89"/>
    </row>
    <row r="19" ht="30" customHeight="1" spans="1:28">
      <c r="A19" s="44"/>
      <c r="B19" s="84" t="s">
        <v>218</v>
      </c>
      <c r="C19" s="44"/>
      <c r="D19" s="44"/>
      <c r="E19" s="44"/>
      <c r="F19" s="44"/>
      <c r="G19" s="44" t="s">
        <v>225</v>
      </c>
      <c r="H19" s="44"/>
      <c r="I19" s="44"/>
      <c r="J19" s="44">
        <v>17400</v>
      </c>
      <c r="K19" s="44">
        <v>600</v>
      </c>
      <c r="L19" s="44">
        <v>2900</v>
      </c>
      <c r="M19" s="44"/>
      <c r="N19" s="34">
        <v>7.5</v>
      </c>
      <c r="O19" s="44" t="s">
        <v>40</v>
      </c>
      <c r="P19" s="44">
        <v>144</v>
      </c>
      <c r="Q19" s="44">
        <v>85</v>
      </c>
      <c r="R19" s="44">
        <v>73</v>
      </c>
      <c r="S19" s="44"/>
      <c r="T19" s="44"/>
      <c r="U19" s="44"/>
      <c r="V19" s="44"/>
      <c r="W19" s="44">
        <v>16.54</v>
      </c>
      <c r="X19" s="44" t="s">
        <v>105</v>
      </c>
      <c r="Y19" s="90" t="s">
        <v>221</v>
      </c>
      <c r="Z19" s="48"/>
      <c r="AA19" s="2">
        <v>1</v>
      </c>
      <c r="AB19" s="2">
        <f t="shared" si="2"/>
        <v>0</v>
      </c>
    </row>
    <row r="20" ht="30" customHeight="1" spans="1:25">
      <c r="A20" s="7">
        <v>9</v>
      </c>
      <c r="B20" s="83" t="s">
        <v>215</v>
      </c>
      <c r="C20" s="7" t="s">
        <v>35</v>
      </c>
      <c r="D20" s="7">
        <v>1</v>
      </c>
      <c r="E20" s="68" t="s">
        <v>273</v>
      </c>
      <c r="F20" s="7" t="s">
        <v>274</v>
      </c>
      <c r="G20" s="7" t="s">
        <v>215</v>
      </c>
      <c r="H20" s="7"/>
      <c r="I20" s="7" t="s">
        <v>89</v>
      </c>
      <c r="J20" s="7">
        <v>34800</v>
      </c>
      <c r="K20" s="7">
        <v>600</v>
      </c>
      <c r="L20" s="7">
        <v>960</v>
      </c>
      <c r="M20" s="7" t="s">
        <v>39</v>
      </c>
      <c r="N20" s="7">
        <v>11</v>
      </c>
      <c r="O20" s="7" t="s">
        <v>40</v>
      </c>
      <c r="P20" s="7">
        <v>635</v>
      </c>
      <c r="Q20" s="7" t="s">
        <v>39</v>
      </c>
      <c r="R20" s="7">
        <v>62</v>
      </c>
      <c r="S20" s="7" t="s">
        <v>67</v>
      </c>
      <c r="T20" s="7" t="s">
        <v>41</v>
      </c>
      <c r="U20" s="7" t="s">
        <v>67</v>
      </c>
      <c r="V20" s="7" t="s">
        <v>90</v>
      </c>
      <c r="W20" s="7"/>
      <c r="X20" s="7"/>
      <c r="Y20" s="89"/>
    </row>
    <row r="21" ht="30" customHeight="1" spans="1:28">
      <c r="A21" s="44"/>
      <c r="B21" s="84" t="s">
        <v>218</v>
      </c>
      <c r="C21" s="44"/>
      <c r="D21" s="44"/>
      <c r="E21" s="44"/>
      <c r="F21" s="44"/>
      <c r="G21" s="44" t="s">
        <v>270</v>
      </c>
      <c r="H21" s="44"/>
      <c r="I21" s="44"/>
      <c r="J21" s="44">
        <v>34800</v>
      </c>
      <c r="K21" s="44">
        <v>600</v>
      </c>
      <c r="L21" s="44">
        <v>1450</v>
      </c>
      <c r="M21" s="44"/>
      <c r="N21" s="44">
        <v>11</v>
      </c>
      <c r="O21" s="44" t="s">
        <v>40</v>
      </c>
      <c r="P21" s="44">
        <v>323</v>
      </c>
      <c r="Q21" s="44">
        <v>90</v>
      </c>
      <c r="R21" s="44">
        <v>73</v>
      </c>
      <c r="S21" s="44"/>
      <c r="T21" s="44"/>
      <c r="U21" s="44"/>
      <c r="V21" s="44"/>
      <c r="W21" s="44">
        <v>14.86</v>
      </c>
      <c r="X21" s="44" t="s">
        <v>109</v>
      </c>
      <c r="Y21" s="90" t="s">
        <v>221</v>
      </c>
      <c r="Z21" s="48"/>
      <c r="AA21" s="2">
        <v>1</v>
      </c>
      <c r="AB21" s="2">
        <f t="shared" si="2"/>
        <v>0</v>
      </c>
    </row>
    <row r="22" ht="30" customHeight="1" spans="1:25">
      <c r="A22" s="7">
        <v>10</v>
      </c>
      <c r="B22" s="83" t="s">
        <v>215</v>
      </c>
      <c r="C22" s="7" t="s">
        <v>35</v>
      </c>
      <c r="D22" s="7">
        <v>1</v>
      </c>
      <c r="E22" s="68" t="s">
        <v>275</v>
      </c>
      <c r="F22" s="7" t="s">
        <v>276</v>
      </c>
      <c r="G22" s="7" t="s">
        <v>215</v>
      </c>
      <c r="H22" s="7"/>
      <c r="I22" s="7" t="s">
        <v>89</v>
      </c>
      <c r="J22" s="7">
        <v>34800</v>
      </c>
      <c r="K22" s="7">
        <v>600</v>
      </c>
      <c r="L22" s="7">
        <v>960</v>
      </c>
      <c r="M22" s="7" t="s">
        <v>39</v>
      </c>
      <c r="N22" s="7">
        <v>11</v>
      </c>
      <c r="O22" s="7" t="s">
        <v>40</v>
      </c>
      <c r="P22" s="7">
        <v>635</v>
      </c>
      <c r="Q22" s="7" t="s">
        <v>39</v>
      </c>
      <c r="R22" s="7">
        <v>62</v>
      </c>
      <c r="S22" s="7" t="s">
        <v>67</v>
      </c>
      <c r="T22" s="7" t="s">
        <v>41</v>
      </c>
      <c r="U22" s="7" t="s">
        <v>67</v>
      </c>
      <c r="V22" s="7" t="s">
        <v>90</v>
      </c>
      <c r="W22" s="7"/>
      <c r="X22" s="7"/>
      <c r="Y22" s="89"/>
    </row>
    <row r="23" ht="30" customHeight="1" spans="1:28">
      <c r="A23" s="44"/>
      <c r="B23" s="84" t="s">
        <v>218</v>
      </c>
      <c r="C23" s="44"/>
      <c r="D23" s="44"/>
      <c r="E23" s="44"/>
      <c r="F23" s="44"/>
      <c r="G23" s="44" t="s">
        <v>270</v>
      </c>
      <c r="H23" s="44"/>
      <c r="I23" s="44"/>
      <c r="J23" s="44">
        <v>34800</v>
      </c>
      <c r="K23" s="44">
        <v>600</v>
      </c>
      <c r="L23" s="44">
        <v>1450</v>
      </c>
      <c r="M23" s="44"/>
      <c r="N23" s="44">
        <v>11</v>
      </c>
      <c r="O23" s="44" t="s">
        <v>40</v>
      </c>
      <c r="P23" s="44">
        <v>323</v>
      </c>
      <c r="Q23" s="44">
        <v>90</v>
      </c>
      <c r="R23" s="44">
        <v>73</v>
      </c>
      <c r="S23" s="44"/>
      <c r="T23" s="44"/>
      <c r="U23" s="44"/>
      <c r="V23" s="44"/>
      <c r="W23" s="44">
        <v>14.86</v>
      </c>
      <c r="X23" s="44" t="s">
        <v>109</v>
      </c>
      <c r="Y23" s="90" t="s">
        <v>221</v>
      </c>
      <c r="Z23" s="48"/>
      <c r="AA23" s="2">
        <v>1</v>
      </c>
      <c r="AB23" s="2">
        <f t="shared" ref="AB23:AB27" si="3">Z23*AA23</f>
        <v>0</v>
      </c>
    </row>
    <row r="24" ht="30" customHeight="1" spans="1:25">
      <c r="A24" s="7">
        <v>11</v>
      </c>
      <c r="B24" s="83" t="s">
        <v>215</v>
      </c>
      <c r="C24" s="7" t="s">
        <v>35</v>
      </c>
      <c r="D24" s="7">
        <v>1</v>
      </c>
      <c r="E24" s="68" t="s">
        <v>277</v>
      </c>
      <c r="F24" s="7" t="s">
        <v>278</v>
      </c>
      <c r="G24" s="7" t="s">
        <v>215</v>
      </c>
      <c r="H24" s="7"/>
      <c r="I24" s="7" t="s">
        <v>89</v>
      </c>
      <c r="J24" s="7">
        <v>34800</v>
      </c>
      <c r="K24" s="7">
        <v>600</v>
      </c>
      <c r="L24" s="7">
        <v>960</v>
      </c>
      <c r="M24" s="7" t="s">
        <v>39</v>
      </c>
      <c r="N24" s="7">
        <v>11</v>
      </c>
      <c r="O24" s="7" t="s">
        <v>40</v>
      </c>
      <c r="P24" s="7">
        <v>635</v>
      </c>
      <c r="Q24" s="7" t="s">
        <v>39</v>
      </c>
      <c r="R24" s="7">
        <v>62</v>
      </c>
      <c r="S24" s="7" t="s">
        <v>67</v>
      </c>
      <c r="T24" s="7" t="s">
        <v>41</v>
      </c>
      <c r="U24" s="7" t="s">
        <v>67</v>
      </c>
      <c r="V24" s="7" t="s">
        <v>90</v>
      </c>
      <c r="W24" s="7"/>
      <c r="X24" s="7"/>
      <c r="Y24" s="89"/>
    </row>
    <row r="25" ht="30" customHeight="1" spans="1:28">
      <c r="A25" s="44"/>
      <c r="B25" s="84" t="s">
        <v>218</v>
      </c>
      <c r="C25" s="44"/>
      <c r="D25" s="44"/>
      <c r="E25" s="44"/>
      <c r="F25" s="44"/>
      <c r="G25" s="44" t="s">
        <v>270</v>
      </c>
      <c r="H25" s="44"/>
      <c r="I25" s="44"/>
      <c r="J25" s="44">
        <v>34800</v>
      </c>
      <c r="K25" s="44">
        <v>600</v>
      </c>
      <c r="L25" s="44">
        <v>1450</v>
      </c>
      <c r="M25" s="44"/>
      <c r="N25" s="44">
        <v>11</v>
      </c>
      <c r="O25" s="44" t="s">
        <v>40</v>
      </c>
      <c r="P25" s="44">
        <v>323</v>
      </c>
      <c r="Q25" s="44">
        <v>90</v>
      </c>
      <c r="R25" s="44">
        <v>73</v>
      </c>
      <c r="S25" s="44"/>
      <c r="T25" s="44"/>
      <c r="U25" s="44"/>
      <c r="V25" s="44"/>
      <c r="W25" s="44">
        <v>14.86</v>
      </c>
      <c r="X25" s="44" t="s">
        <v>109</v>
      </c>
      <c r="Y25" s="90" t="s">
        <v>221</v>
      </c>
      <c r="Z25" s="48"/>
      <c r="AA25" s="2">
        <v>1</v>
      </c>
      <c r="AB25" s="2">
        <f t="shared" si="3"/>
        <v>0</v>
      </c>
    </row>
    <row r="26" ht="30" customHeight="1" spans="1:25">
      <c r="A26" s="7">
        <v>12</v>
      </c>
      <c r="B26" s="83" t="s">
        <v>215</v>
      </c>
      <c r="C26" s="7" t="s">
        <v>35</v>
      </c>
      <c r="D26" s="7">
        <v>1</v>
      </c>
      <c r="E26" s="68" t="s">
        <v>279</v>
      </c>
      <c r="F26" s="7" t="s">
        <v>280</v>
      </c>
      <c r="G26" s="7" t="s">
        <v>215</v>
      </c>
      <c r="H26" s="7"/>
      <c r="I26" s="7" t="s">
        <v>89</v>
      </c>
      <c r="J26" s="7">
        <v>54000</v>
      </c>
      <c r="K26" s="7">
        <v>600</v>
      </c>
      <c r="L26" s="7">
        <v>960</v>
      </c>
      <c r="M26" s="7" t="s">
        <v>39</v>
      </c>
      <c r="N26" s="7">
        <v>15</v>
      </c>
      <c r="O26" s="7" t="s">
        <v>40</v>
      </c>
      <c r="P26" s="7">
        <v>958</v>
      </c>
      <c r="Q26" s="7" t="s">
        <v>39</v>
      </c>
      <c r="R26" s="7">
        <v>63</v>
      </c>
      <c r="S26" s="7" t="s">
        <v>67</v>
      </c>
      <c r="T26" s="7" t="s">
        <v>41</v>
      </c>
      <c r="U26" s="7" t="s">
        <v>67</v>
      </c>
      <c r="V26" s="7" t="s">
        <v>90</v>
      </c>
      <c r="W26" s="7"/>
      <c r="X26" s="7"/>
      <c r="Y26" s="89"/>
    </row>
    <row r="27" ht="30" customHeight="1" spans="1:28">
      <c r="A27" s="44"/>
      <c r="B27" s="84" t="s">
        <v>218</v>
      </c>
      <c r="C27" s="44"/>
      <c r="D27" s="44"/>
      <c r="E27" s="44"/>
      <c r="F27" s="44"/>
      <c r="G27" s="44" t="s">
        <v>281</v>
      </c>
      <c r="H27" s="44"/>
      <c r="I27" s="44"/>
      <c r="J27" s="44">
        <v>54000</v>
      </c>
      <c r="K27" s="44">
        <v>600</v>
      </c>
      <c r="L27" s="44">
        <v>1450</v>
      </c>
      <c r="M27" s="44"/>
      <c r="N27" s="34">
        <v>22</v>
      </c>
      <c r="O27" s="44" t="s">
        <v>40</v>
      </c>
      <c r="P27" s="44">
        <v>396</v>
      </c>
      <c r="Q27" s="44">
        <v>92</v>
      </c>
      <c r="R27" s="44">
        <v>77</v>
      </c>
      <c r="S27" s="44"/>
      <c r="T27" s="44"/>
      <c r="U27" s="44"/>
      <c r="V27" s="44"/>
      <c r="W27" s="44">
        <v>18.72</v>
      </c>
      <c r="X27" s="44" t="s">
        <v>94</v>
      </c>
      <c r="Y27" s="90" t="s">
        <v>221</v>
      </c>
      <c r="Z27" s="48"/>
      <c r="AA27" s="2">
        <v>1</v>
      </c>
      <c r="AB27" s="2">
        <f t="shared" si="3"/>
        <v>0</v>
      </c>
    </row>
    <row r="28" ht="30" customHeight="1" spans="1:25">
      <c r="A28" s="7">
        <v>13</v>
      </c>
      <c r="B28" s="83" t="s">
        <v>215</v>
      </c>
      <c r="C28" s="7" t="s">
        <v>35</v>
      </c>
      <c r="D28" s="7">
        <v>1</v>
      </c>
      <c r="E28" s="68" t="s">
        <v>282</v>
      </c>
      <c r="F28" s="7" t="s">
        <v>283</v>
      </c>
      <c r="G28" s="7" t="s">
        <v>215</v>
      </c>
      <c r="H28" s="7"/>
      <c r="I28" s="7" t="s">
        <v>89</v>
      </c>
      <c r="J28" s="7">
        <v>16200</v>
      </c>
      <c r="K28" s="7">
        <v>600</v>
      </c>
      <c r="L28" s="7">
        <v>960</v>
      </c>
      <c r="M28" s="7" t="s">
        <v>39</v>
      </c>
      <c r="N28" s="7">
        <v>5.5</v>
      </c>
      <c r="O28" s="7" t="s">
        <v>40</v>
      </c>
      <c r="P28" s="7">
        <v>350</v>
      </c>
      <c r="Q28" s="7" t="s">
        <v>39</v>
      </c>
      <c r="R28" s="7">
        <v>62</v>
      </c>
      <c r="S28" s="7" t="s">
        <v>67</v>
      </c>
      <c r="T28" s="7" t="s">
        <v>41</v>
      </c>
      <c r="U28" s="7" t="s">
        <v>67</v>
      </c>
      <c r="V28" s="7" t="s">
        <v>90</v>
      </c>
      <c r="W28" s="7"/>
      <c r="X28" s="7"/>
      <c r="Y28" s="89"/>
    </row>
    <row r="29" ht="30" customHeight="1" spans="1:28">
      <c r="A29" s="44"/>
      <c r="B29" s="84" t="s">
        <v>218</v>
      </c>
      <c r="C29" s="44"/>
      <c r="D29" s="44"/>
      <c r="E29" s="44"/>
      <c r="F29" s="44"/>
      <c r="G29" s="44" t="s">
        <v>219</v>
      </c>
      <c r="H29" s="44"/>
      <c r="I29" s="44"/>
      <c r="J29" s="44">
        <v>16200</v>
      </c>
      <c r="K29" s="44">
        <v>600</v>
      </c>
      <c r="L29" s="44">
        <v>2900</v>
      </c>
      <c r="M29" s="44"/>
      <c r="N29" s="34">
        <v>7.5</v>
      </c>
      <c r="O29" s="44" t="s">
        <v>40</v>
      </c>
      <c r="P29" s="44">
        <v>138</v>
      </c>
      <c r="Q29" s="44">
        <v>84</v>
      </c>
      <c r="R29" s="44">
        <v>73</v>
      </c>
      <c r="S29" s="44"/>
      <c r="T29" s="44"/>
      <c r="U29" s="44"/>
      <c r="V29" s="44"/>
      <c r="W29" s="44">
        <v>18.27</v>
      </c>
      <c r="X29" s="44" t="s">
        <v>220</v>
      </c>
      <c r="Y29" s="90" t="s">
        <v>221</v>
      </c>
      <c r="Z29" s="48"/>
      <c r="AA29" s="2">
        <v>1</v>
      </c>
      <c r="AB29" s="2">
        <f t="shared" ref="AB29:AB33" si="4">Z29*AA29</f>
        <v>0</v>
      </c>
    </row>
    <row r="30" ht="30" customHeight="1" spans="1:25">
      <c r="A30" s="7">
        <v>14</v>
      </c>
      <c r="B30" s="83" t="s">
        <v>215</v>
      </c>
      <c r="C30" s="7" t="s">
        <v>35</v>
      </c>
      <c r="D30" s="7">
        <v>1</v>
      </c>
      <c r="E30" s="68" t="s">
        <v>284</v>
      </c>
      <c r="F30" s="7" t="s">
        <v>285</v>
      </c>
      <c r="G30" s="7" t="s">
        <v>215</v>
      </c>
      <c r="H30" s="7"/>
      <c r="I30" s="7" t="s">
        <v>89</v>
      </c>
      <c r="J30" s="7">
        <v>63000</v>
      </c>
      <c r="K30" s="7">
        <v>600</v>
      </c>
      <c r="L30" s="7">
        <v>960</v>
      </c>
      <c r="M30" s="7" t="s">
        <v>39</v>
      </c>
      <c r="N30" s="7">
        <v>18.5</v>
      </c>
      <c r="O30" s="7" t="s">
        <v>40</v>
      </c>
      <c r="P30" s="7">
        <v>635</v>
      </c>
      <c r="Q30" s="7" t="s">
        <v>39</v>
      </c>
      <c r="R30" s="7">
        <v>62</v>
      </c>
      <c r="S30" s="7" t="s">
        <v>67</v>
      </c>
      <c r="T30" s="7" t="s">
        <v>41</v>
      </c>
      <c r="U30" s="7" t="s">
        <v>67</v>
      </c>
      <c r="V30" s="7" t="s">
        <v>90</v>
      </c>
      <c r="W30" s="7"/>
      <c r="X30" s="7"/>
      <c r="Y30" s="89"/>
    </row>
    <row r="31" ht="30" customHeight="1" spans="1:28">
      <c r="A31" s="44"/>
      <c r="B31" s="84" t="s">
        <v>218</v>
      </c>
      <c r="C31" s="44"/>
      <c r="D31" s="44"/>
      <c r="E31" s="44"/>
      <c r="F31" s="44"/>
      <c r="G31" s="44" t="s">
        <v>286</v>
      </c>
      <c r="H31" s="44"/>
      <c r="I31" s="44"/>
      <c r="J31" s="44">
        <v>63000</v>
      </c>
      <c r="K31" s="44">
        <v>600</v>
      </c>
      <c r="L31" s="44">
        <v>970</v>
      </c>
      <c r="M31" s="44"/>
      <c r="N31" s="44">
        <v>18.5</v>
      </c>
      <c r="O31" s="44" t="s">
        <v>40</v>
      </c>
      <c r="P31" s="44">
        <v>762</v>
      </c>
      <c r="Q31" s="44">
        <v>93</v>
      </c>
      <c r="R31" s="44">
        <v>77</v>
      </c>
      <c r="S31" s="44"/>
      <c r="T31" s="44"/>
      <c r="U31" s="44"/>
      <c r="V31" s="44"/>
      <c r="W31" s="44">
        <v>15.22</v>
      </c>
      <c r="X31" s="44" t="s">
        <v>114</v>
      </c>
      <c r="Y31" s="90" t="s">
        <v>221</v>
      </c>
      <c r="Z31" s="48"/>
      <c r="AA31" s="2">
        <v>1</v>
      </c>
      <c r="AB31" s="2">
        <f t="shared" si="4"/>
        <v>0</v>
      </c>
    </row>
    <row r="32" ht="30" customHeight="1" spans="1:25">
      <c r="A32" s="7">
        <v>15</v>
      </c>
      <c r="B32" s="83" t="s">
        <v>215</v>
      </c>
      <c r="C32" s="7" t="s">
        <v>35</v>
      </c>
      <c r="D32" s="7">
        <v>1</v>
      </c>
      <c r="E32" s="68" t="s">
        <v>287</v>
      </c>
      <c r="F32" s="7" t="s">
        <v>288</v>
      </c>
      <c r="G32" s="7" t="s">
        <v>215</v>
      </c>
      <c r="H32" s="7"/>
      <c r="I32" s="7" t="s">
        <v>89</v>
      </c>
      <c r="J32" s="7">
        <v>16200</v>
      </c>
      <c r="K32" s="7">
        <v>600</v>
      </c>
      <c r="L32" s="7">
        <v>960</v>
      </c>
      <c r="M32" s="7" t="s">
        <v>39</v>
      </c>
      <c r="N32" s="7">
        <v>5.5</v>
      </c>
      <c r="O32" s="7" t="s">
        <v>40</v>
      </c>
      <c r="P32" s="7">
        <v>350</v>
      </c>
      <c r="Q32" s="7" t="s">
        <v>39</v>
      </c>
      <c r="R32" s="7">
        <v>62</v>
      </c>
      <c r="S32" s="7" t="s">
        <v>67</v>
      </c>
      <c r="T32" s="7" t="s">
        <v>41</v>
      </c>
      <c r="U32" s="7" t="s">
        <v>67</v>
      </c>
      <c r="V32" s="7" t="s">
        <v>90</v>
      </c>
      <c r="W32" s="7"/>
      <c r="X32" s="7"/>
      <c r="Y32" s="89"/>
    </row>
    <row r="33" ht="30" customHeight="1" spans="1:28">
      <c r="A33" s="44"/>
      <c r="B33" s="84" t="s">
        <v>218</v>
      </c>
      <c r="C33" s="44"/>
      <c r="D33" s="44"/>
      <c r="E33" s="44"/>
      <c r="F33" s="44"/>
      <c r="G33" s="44" t="s">
        <v>219</v>
      </c>
      <c r="H33" s="44"/>
      <c r="I33" s="44"/>
      <c r="J33" s="44">
        <v>16200</v>
      </c>
      <c r="K33" s="44">
        <v>600</v>
      </c>
      <c r="L33" s="44">
        <v>2900</v>
      </c>
      <c r="M33" s="44"/>
      <c r="N33" s="34">
        <v>7.5</v>
      </c>
      <c r="O33" s="44" t="s">
        <v>40</v>
      </c>
      <c r="P33" s="44">
        <v>138</v>
      </c>
      <c r="Q33" s="44">
        <v>84</v>
      </c>
      <c r="R33" s="44">
        <v>73</v>
      </c>
      <c r="S33" s="44"/>
      <c r="T33" s="44"/>
      <c r="U33" s="44"/>
      <c r="V33" s="44"/>
      <c r="W33" s="44">
        <v>18.27</v>
      </c>
      <c r="X33" s="44" t="s">
        <v>220</v>
      </c>
      <c r="Y33" s="90" t="s">
        <v>221</v>
      </c>
      <c r="Z33" s="48"/>
      <c r="AA33" s="2">
        <v>1</v>
      </c>
      <c r="AB33" s="2">
        <f t="shared" si="4"/>
        <v>0</v>
      </c>
    </row>
    <row r="34" ht="30" customHeight="1" spans="1:25">
      <c r="A34" s="7">
        <v>16</v>
      </c>
      <c r="B34" s="83" t="s">
        <v>215</v>
      </c>
      <c r="C34" s="7" t="s">
        <v>35</v>
      </c>
      <c r="D34" s="7">
        <v>1</v>
      </c>
      <c r="E34" s="68" t="s">
        <v>289</v>
      </c>
      <c r="F34" s="7" t="s">
        <v>290</v>
      </c>
      <c r="G34" s="7" t="s">
        <v>215</v>
      </c>
      <c r="H34" s="7"/>
      <c r="I34" s="7" t="s">
        <v>89</v>
      </c>
      <c r="J34" s="7">
        <v>32400</v>
      </c>
      <c r="K34" s="7">
        <v>600</v>
      </c>
      <c r="L34" s="7">
        <v>960</v>
      </c>
      <c r="M34" s="7" t="s">
        <v>39</v>
      </c>
      <c r="N34" s="7">
        <v>11</v>
      </c>
      <c r="O34" s="7" t="s">
        <v>40</v>
      </c>
      <c r="P34" s="7">
        <v>635</v>
      </c>
      <c r="Q34" s="7" t="s">
        <v>39</v>
      </c>
      <c r="R34" s="7">
        <v>62</v>
      </c>
      <c r="S34" s="7" t="s">
        <v>67</v>
      </c>
      <c r="T34" s="7" t="s">
        <v>41</v>
      </c>
      <c r="U34" s="7" t="s">
        <v>67</v>
      </c>
      <c r="V34" s="7" t="s">
        <v>90</v>
      </c>
      <c r="W34" s="7"/>
      <c r="X34" s="7"/>
      <c r="Y34" s="89"/>
    </row>
    <row r="35" ht="30" customHeight="1" spans="1:28">
      <c r="A35" s="44"/>
      <c r="B35" s="84" t="s">
        <v>218</v>
      </c>
      <c r="C35" s="44"/>
      <c r="D35" s="44"/>
      <c r="E35" s="44"/>
      <c r="F35" s="44"/>
      <c r="G35" s="44" t="s">
        <v>270</v>
      </c>
      <c r="H35" s="44"/>
      <c r="I35" s="44"/>
      <c r="J35" s="44">
        <v>32400</v>
      </c>
      <c r="K35" s="44">
        <v>600</v>
      </c>
      <c r="L35" s="44">
        <v>1450</v>
      </c>
      <c r="M35" s="44"/>
      <c r="N35" s="44">
        <v>11</v>
      </c>
      <c r="O35" s="44" t="s">
        <v>40</v>
      </c>
      <c r="P35" s="44">
        <v>323</v>
      </c>
      <c r="Q35" s="44">
        <v>90</v>
      </c>
      <c r="R35" s="44">
        <v>73</v>
      </c>
      <c r="S35" s="44"/>
      <c r="T35" s="44"/>
      <c r="U35" s="44"/>
      <c r="V35" s="44"/>
      <c r="W35" s="44">
        <v>13.84</v>
      </c>
      <c r="X35" s="44" t="s">
        <v>109</v>
      </c>
      <c r="Y35" s="90" t="s">
        <v>221</v>
      </c>
      <c r="Z35" s="48"/>
      <c r="AA35" s="2">
        <v>1</v>
      </c>
      <c r="AB35" s="2">
        <f t="shared" ref="AB35:AB39" si="5">Z35*AA35</f>
        <v>0</v>
      </c>
    </row>
    <row r="36" ht="30" customHeight="1" spans="1:25">
      <c r="A36" s="7">
        <v>17</v>
      </c>
      <c r="B36" s="83" t="s">
        <v>215</v>
      </c>
      <c r="C36" s="7" t="s">
        <v>35</v>
      </c>
      <c r="D36" s="7">
        <v>1</v>
      </c>
      <c r="E36" s="68" t="s">
        <v>291</v>
      </c>
      <c r="F36" s="7" t="s">
        <v>292</v>
      </c>
      <c r="G36" s="7" t="s">
        <v>215</v>
      </c>
      <c r="H36" s="7"/>
      <c r="I36" s="7" t="s">
        <v>89</v>
      </c>
      <c r="J36" s="7">
        <v>32400</v>
      </c>
      <c r="K36" s="7">
        <v>600</v>
      </c>
      <c r="L36" s="7">
        <v>960</v>
      </c>
      <c r="M36" s="7" t="s">
        <v>39</v>
      </c>
      <c r="N36" s="7">
        <v>11</v>
      </c>
      <c r="O36" s="7" t="s">
        <v>40</v>
      </c>
      <c r="P36" s="7">
        <v>635</v>
      </c>
      <c r="Q36" s="7" t="s">
        <v>39</v>
      </c>
      <c r="R36" s="7">
        <v>62</v>
      </c>
      <c r="S36" s="7" t="s">
        <v>67</v>
      </c>
      <c r="T36" s="7" t="s">
        <v>41</v>
      </c>
      <c r="U36" s="7" t="s">
        <v>67</v>
      </c>
      <c r="V36" s="7" t="s">
        <v>90</v>
      </c>
      <c r="W36" s="7"/>
      <c r="X36" s="7"/>
      <c r="Y36" s="89"/>
    </row>
    <row r="37" ht="30" customHeight="1" spans="1:28">
      <c r="A37" s="44"/>
      <c r="B37" s="84" t="s">
        <v>218</v>
      </c>
      <c r="C37" s="44"/>
      <c r="D37" s="44"/>
      <c r="E37" s="44"/>
      <c r="F37" s="44"/>
      <c r="G37" s="44" t="s">
        <v>270</v>
      </c>
      <c r="H37" s="44"/>
      <c r="I37" s="44"/>
      <c r="J37" s="44">
        <v>32400</v>
      </c>
      <c r="K37" s="44">
        <v>600</v>
      </c>
      <c r="L37" s="44">
        <v>1450</v>
      </c>
      <c r="M37" s="44"/>
      <c r="N37" s="44">
        <v>11</v>
      </c>
      <c r="O37" s="44" t="s">
        <v>40</v>
      </c>
      <c r="P37" s="44">
        <v>323</v>
      </c>
      <c r="Q37" s="44">
        <v>90</v>
      </c>
      <c r="R37" s="44">
        <v>73</v>
      </c>
      <c r="S37" s="44"/>
      <c r="T37" s="44"/>
      <c r="U37" s="44"/>
      <c r="V37" s="44"/>
      <c r="W37" s="44">
        <v>13.84</v>
      </c>
      <c r="X37" s="44" t="s">
        <v>109</v>
      </c>
      <c r="Y37" s="90" t="s">
        <v>221</v>
      </c>
      <c r="Z37" s="48"/>
      <c r="AA37" s="2">
        <v>1</v>
      </c>
      <c r="AB37" s="2">
        <f t="shared" si="5"/>
        <v>0</v>
      </c>
    </row>
    <row r="38" ht="30" customHeight="1" spans="1:25">
      <c r="A38" s="7">
        <v>18</v>
      </c>
      <c r="B38" s="83" t="s">
        <v>215</v>
      </c>
      <c r="C38" s="7" t="s">
        <v>35</v>
      </c>
      <c r="D38" s="7">
        <v>1</v>
      </c>
      <c r="E38" s="68" t="s">
        <v>293</v>
      </c>
      <c r="F38" s="7" t="s">
        <v>294</v>
      </c>
      <c r="G38" s="7" t="s">
        <v>215</v>
      </c>
      <c r="H38" s="7"/>
      <c r="I38" s="7" t="s">
        <v>89</v>
      </c>
      <c r="J38" s="7">
        <v>16200</v>
      </c>
      <c r="K38" s="7">
        <v>600</v>
      </c>
      <c r="L38" s="7">
        <v>960</v>
      </c>
      <c r="M38" s="7" t="s">
        <v>39</v>
      </c>
      <c r="N38" s="7">
        <v>5.5</v>
      </c>
      <c r="O38" s="7" t="s">
        <v>40</v>
      </c>
      <c r="P38" s="7">
        <v>350</v>
      </c>
      <c r="Q38" s="7" t="s">
        <v>39</v>
      </c>
      <c r="R38" s="7">
        <v>62</v>
      </c>
      <c r="S38" s="7" t="s">
        <v>67</v>
      </c>
      <c r="T38" s="7" t="s">
        <v>41</v>
      </c>
      <c r="U38" s="7" t="s">
        <v>67</v>
      </c>
      <c r="V38" s="7" t="s">
        <v>90</v>
      </c>
      <c r="W38" s="7"/>
      <c r="X38" s="7"/>
      <c r="Y38" s="89"/>
    </row>
    <row r="39" ht="30" customHeight="1" spans="1:28">
      <c r="A39" s="44"/>
      <c r="B39" s="84" t="s">
        <v>218</v>
      </c>
      <c r="C39" s="44"/>
      <c r="D39" s="44"/>
      <c r="E39" s="44"/>
      <c r="F39" s="44"/>
      <c r="G39" s="44" t="s">
        <v>219</v>
      </c>
      <c r="H39" s="44"/>
      <c r="I39" s="44"/>
      <c r="J39" s="44">
        <v>16200</v>
      </c>
      <c r="K39" s="44">
        <v>600</v>
      </c>
      <c r="L39" s="44">
        <v>2900</v>
      </c>
      <c r="M39" s="44"/>
      <c r="N39" s="34">
        <v>7.5</v>
      </c>
      <c r="O39" s="44" t="s">
        <v>40</v>
      </c>
      <c r="P39" s="44">
        <v>138</v>
      </c>
      <c r="Q39" s="44">
        <v>84</v>
      </c>
      <c r="R39" s="44">
        <v>73</v>
      </c>
      <c r="S39" s="44"/>
      <c r="T39" s="44"/>
      <c r="U39" s="44"/>
      <c r="V39" s="44"/>
      <c r="W39" s="44">
        <v>18.27</v>
      </c>
      <c r="X39" s="44" t="s">
        <v>220</v>
      </c>
      <c r="Y39" s="90" t="s">
        <v>221</v>
      </c>
      <c r="Z39" s="48"/>
      <c r="AA39" s="2">
        <v>1</v>
      </c>
      <c r="AB39" s="2">
        <f t="shared" si="5"/>
        <v>0</v>
      </c>
    </row>
    <row r="40" ht="30" customHeight="1" spans="1:25">
      <c r="A40" s="7">
        <v>19</v>
      </c>
      <c r="B40" s="83" t="s">
        <v>215</v>
      </c>
      <c r="C40" s="7" t="s">
        <v>35</v>
      </c>
      <c r="D40" s="7">
        <v>1</v>
      </c>
      <c r="E40" s="68" t="s">
        <v>295</v>
      </c>
      <c r="F40" s="7" t="s">
        <v>296</v>
      </c>
      <c r="G40" s="7" t="s">
        <v>215</v>
      </c>
      <c r="H40" s="7"/>
      <c r="I40" s="7" t="s">
        <v>89</v>
      </c>
      <c r="J40" s="7">
        <v>9000</v>
      </c>
      <c r="K40" s="7">
        <v>600</v>
      </c>
      <c r="L40" s="7">
        <v>1450</v>
      </c>
      <c r="M40" s="7" t="s">
        <v>39</v>
      </c>
      <c r="N40" s="7">
        <v>3</v>
      </c>
      <c r="O40" s="7" t="s">
        <v>40</v>
      </c>
      <c r="P40" s="7">
        <v>145</v>
      </c>
      <c r="Q40" s="7" t="s">
        <v>39</v>
      </c>
      <c r="R40" s="7">
        <v>69</v>
      </c>
      <c r="S40" s="7" t="s">
        <v>67</v>
      </c>
      <c r="T40" s="7" t="s">
        <v>41</v>
      </c>
      <c r="U40" s="7" t="s">
        <v>67</v>
      </c>
      <c r="V40" s="7" t="s">
        <v>90</v>
      </c>
      <c r="W40" s="7"/>
      <c r="X40" s="7"/>
      <c r="Y40" s="89"/>
    </row>
    <row r="41" ht="30" customHeight="1" spans="1:28">
      <c r="A41" s="44"/>
      <c r="B41" s="84" t="s">
        <v>218</v>
      </c>
      <c r="C41" s="44"/>
      <c r="D41" s="44"/>
      <c r="E41" s="44"/>
      <c r="F41" s="44"/>
      <c r="G41" s="44" t="s">
        <v>297</v>
      </c>
      <c r="H41" s="44"/>
      <c r="I41" s="44"/>
      <c r="J41" s="44">
        <v>9000</v>
      </c>
      <c r="K41" s="44">
        <v>600</v>
      </c>
      <c r="L41" s="44">
        <v>2900</v>
      </c>
      <c r="M41" s="44"/>
      <c r="N41" s="44">
        <v>3</v>
      </c>
      <c r="O41" s="44" t="s">
        <v>40</v>
      </c>
      <c r="P41" s="44">
        <v>130</v>
      </c>
      <c r="Q41" s="44">
        <v>77</v>
      </c>
      <c r="R41" s="44">
        <v>72</v>
      </c>
      <c r="S41" s="44"/>
      <c r="T41" s="44"/>
      <c r="U41" s="44"/>
      <c r="V41" s="44"/>
      <c r="W41" s="44">
        <v>15.04</v>
      </c>
      <c r="X41" s="44" t="s">
        <v>298</v>
      </c>
      <c r="Y41" s="90" t="s">
        <v>221</v>
      </c>
      <c r="Z41" s="48"/>
      <c r="AA41" s="2">
        <v>1</v>
      </c>
      <c r="AB41" s="2">
        <f t="shared" ref="AB41:AB45" si="6">Z41*AA41</f>
        <v>0</v>
      </c>
    </row>
    <row r="42" ht="30" customHeight="1" spans="1:25">
      <c r="A42" s="7">
        <v>20</v>
      </c>
      <c r="B42" s="83" t="s">
        <v>215</v>
      </c>
      <c r="C42" s="7" t="s">
        <v>35</v>
      </c>
      <c r="D42" s="7">
        <v>1</v>
      </c>
      <c r="E42" s="68" t="s">
        <v>299</v>
      </c>
      <c r="F42" s="7" t="s">
        <v>300</v>
      </c>
      <c r="G42" s="7" t="s">
        <v>215</v>
      </c>
      <c r="H42" s="7"/>
      <c r="I42" s="7" t="s">
        <v>89</v>
      </c>
      <c r="J42" s="7">
        <v>66500</v>
      </c>
      <c r="K42" s="7">
        <v>600</v>
      </c>
      <c r="L42" s="7">
        <v>720</v>
      </c>
      <c r="M42" s="7" t="s">
        <v>39</v>
      </c>
      <c r="N42" s="7">
        <v>15</v>
      </c>
      <c r="O42" s="7" t="s">
        <v>40</v>
      </c>
      <c r="P42" s="7">
        <v>1065</v>
      </c>
      <c r="Q42" s="7" t="s">
        <v>39</v>
      </c>
      <c r="R42" s="7">
        <v>89</v>
      </c>
      <c r="S42" s="7" t="s">
        <v>67</v>
      </c>
      <c r="T42" s="7" t="s">
        <v>41</v>
      </c>
      <c r="U42" s="7" t="s">
        <v>67</v>
      </c>
      <c r="V42" s="7" t="s">
        <v>90</v>
      </c>
      <c r="W42" s="7"/>
      <c r="X42" s="7"/>
      <c r="Y42" s="89"/>
    </row>
    <row r="43" ht="30" customHeight="1" spans="1:28">
      <c r="A43" s="44"/>
      <c r="B43" s="84" t="s">
        <v>218</v>
      </c>
      <c r="C43" s="44"/>
      <c r="D43" s="44"/>
      <c r="E43" s="44"/>
      <c r="F43" s="44"/>
      <c r="G43" s="44" t="s">
        <v>113</v>
      </c>
      <c r="H43" s="44"/>
      <c r="I43" s="44"/>
      <c r="J43" s="44">
        <v>66500</v>
      </c>
      <c r="K43" s="44">
        <v>600</v>
      </c>
      <c r="L43" s="44">
        <v>960</v>
      </c>
      <c r="M43" s="44"/>
      <c r="N43" s="34">
        <v>22</v>
      </c>
      <c r="O43" s="44" t="s">
        <v>40</v>
      </c>
      <c r="P43" s="44">
        <v>762</v>
      </c>
      <c r="Q43" s="44">
        <v>95</v>
      </c>
      <c r="R43" s="44">
        <v>77</v>
      </c>
      <c r="S43" s="44"/>
      <c r="T43" s="44"/>
      <c r="U43" s="44"/>
      <c r="V43" s="44"/>
      <c r="W43" s="44">
        <v>16.06</v>
      </c>
      <c r="X43" s="44" t="s">
        <v>114</v>
      </c>
      <c r="Y43" s="90" t="s">
        <v>221</v>
      </c>
      <c r="Z43" s="48"/>
      <c r="AA43" s="2">
        <v>1</v>
      </c>
      <c r="AB43" s="2">
        <f t="shared" si="6"/>
        <v>0</v>
      </c>
    </row>
    <row r="44" ht="30" customHeight="1" spans="1:25">
      <c r="A44" s="7">
        <v>21</v>
      </c>
      <c r="B44" s="83" t="s">
        <v>215</v>
      </c>
      <c r="C44" s="7" t="s">
        <v>35</v>
      </c>
      <c r="D44" s="7">
        <v>1</v>
      </c>
      <c r="E44" s="68" t="s">
        <v>301</v>
      </c>
      <c r="F44" s="7" t="s">
        <v>302</v>
      </c>
      <c r="G44" s="7" t="s">
        <v>215</v>
      </c>
      <c r="H44" s="7"/>
      <c r="I44" s="7" t="s">
        <v>89</v>
      </c>
      <c r="J44" s="7">
        <v>23000</v>
      </c>
      <c r="K44" s="7">
        <v>600</v>
      </c>
      <c r="L44" s="7">
        <v>960</v>
      </c>
      <c r="M44" s="7"/>
      <c r="N44" s="7">
        <v>7.5</v>
      </c>
      <c r="O44" s="7" t="s">
        <v>40</v>
      </c>
      <c r="P44" s="7">
        <v>350</v>
      </c>
      <c r="Q44" s="7"/>
      <c r="R44" s="7">
        <v>62</v>
      </c>
      <c r="S44" s="7"/>
      <c r="T44" s="7" t="s">
        <v>41</v>
      </c>
      <c r="U44" s="7" t="s">
        <v>67</v>
      </c>
      <c r="V44" s="7" t="s">
        <v>90</v>
      </c>
      <c r="W44" s="7"/>
      <c r="X44" s="7"/>
      <c r="Y44" s="89"/>
    </row>
    <row r="45" ht="30" customHeight="1" spans="1:28">
      <c r="A45" s="44"/>
      <c r="B45" s="84" t="s">
        <v>218</v>
      </c>
      <c r="C45" s="44"/>
      <c r="D45" s="44"/>
      <c r="E45" s="44"/>
      <c r="F45" s="44"/>
      <c r="G45" s="44" t="s">
        <v>303</v>
      </c>
      <c r="H45" s="44"/>
      <c r="I45" s="44"/>
      <c r="J45" s="44">
        <v>23000</v>
      </c>
      <c r="K45" s="44">
        <v>600</v>
      </c>
      <c r="L45" s="44">
        <v>1450</v>
      </c>
      <c r="M45" s="44"/>
      <c r="N45" s="44">
        <v>7.5</v>
      </c>
      <c r="O45" s="44" t="s">
        <v>40</v>
      </c>
      <c r="P45" s="44">
        <v>194</v>
      </c>
      <c r="Q45" s="44">
        <v>82</v>
      </c>
      <c r="R45" s="44">
        <v>73</v>
      </c>
      <c r="S45" s="44"/>
      <c r="T45" s="44"/>
      <c r="U45" s="44"/>
      <c r="V45" s="44"/>
      <c r="W45" s="44">
        <v>16.14</v>
      </c>
      <c r="X45" s="44" t="s">
        <v>304</v>
      </c>
      <c r="Y45" s="90" t="s">
        <v>221</v>
      </c>
      <c r="Z45" s="48"/>
      <c r="AA45" s="2">
        <v>1</v>
      </c>
      <c r="AB45" s="2">
        <f t="shared" si="6"/>
        <v>0</v>
      </c>
    </row>
    <row r="46" ht="30" customHeight="1" spans="1:25">
      <c r="A46" s="7">
        <v>22</v>
      </c>
      <c r="B46" s="83" t="s">
        <v>215</v>
      </c>
      <c r="C46" s="7" t="s">
        <v>35</v>
      </c>
      <c r="D46" s="7">
        <v>1</v>
      </c>
      <c r="E46" s="68" t="s">
        <v>305</v>
      </c>
      <c r="F46" s="7" t="s">
        <v>306</v>
      </c>
      <c r="G46" s="7" t="s">
        <v>215</v>
      </c>
      <c r="H46" s="7"/>
      <c r="I46" s="7" t="s">
        <v>89</v>
      </c>
      <c r="J46" s="7">
        <v>16200</v>
      </c>
      <c r="K46" s="7">
        <v>600</v>
      </c>
      <c r="L46" s="7">
        <v>960</v>
      </c>
      <c r="M46" s="7"/>
      <c r="N46" s="7">
        <v>5.5</v>
      </c>
      <c r="O46" s="7" t="s">
        <v>40</v>
      </c>
      <c r="P46" s="7">
        <v>350</v>
      </c>
      <c r="Q46" s="7"/>
      <c r="R46" s="7">
        <v>62</v>
      </c>
      <c r="S46" s="7"/>
      <c r="T46" s="7" t="s">
        <v>41</v>
      </c>
      <c r="U46" s="7" t="s">
        <v>67</v>
      </c>
      <c r="V46" s="7" t="s">
        <v>90</v>
      </c>
      <c r="W46" s="7"/>
      <c r="X46" s="7"/>
      <c r="Y46" s="89"/>
    </row>
    <row r="47" ht="30" customHeight="1" spans="1:28">
      <c r="A47" s="44"/>
      <c r="B47" s="84" t="s">
        <v>218</v>
      </c>
      <c r="C47" s="44"/>
      <c r="D47" s="44"/>
      <c r="E47" s="44"/>
      <c r="F47" s="44"/>
      <c r="G47" s="44" t="s">
        <v>219</v>
      </c>
      <c r="H47" s="44"/>
      <c r="I47" s="44"/>
      <c r="J47" s="44">
        <v>16200</v>
      </c>
      <c r="K47" s="44">
        <v>600</v>
      </c>
      <c r="L47" s="44">
        <v>2900</v>
      </c>
      <c r="M47" s="44"/>
      <c r="N47" s="34">
        <v>7.5</v>
      </c>
      <c r="O47" s="44" t="s">
        <v>40</v>
      </c>
      <c r="P47" s="44">
        <v>138</v>
      </c>
      <c r="Q47" s="44">
        <v>84</v>
      </c>
      <c r="R47" s="44">
        <v>73</v>
      </c>
      <c r="S47" s="44"/>
      <c r="T47" s="44"/>
      <c r="U47" s="44"/>
      <c r="V47" s="44"/>
      <c r="W47" s="44">
        <v>18.27</v>
      </c>
      <c r="X47" s="44" t="s">
        <v>220</v>
      </c>
      <c r="Y47" s="90" t="s">
        <v>221</v>
      </c>
      <c r="Z47" s="48"/>
      <c r="AA47" s="2">
        <v>1</v>
      </c>
      <c r="AB47" s="2">
        <f t="shared" ref="AB47:AB51" si="7">Z47*AA47</f>
        <v>0</v>
      </c>
    </row>
    <row r="48" ht="30" customHeight="1" spans="1:25">
      <c r="A48" s="7">
        <v>23</v>
      </c>
      <c r="B48" s="83" t="s">
        <v>215</v>
      </c>
      <c r="C48" s="7" t="s">
        <v>35</v>
      </c>
      <c r="D48" s="7">
        <v>1</v>
      </c>
      <c r="E48" s="68" t="s">
        <v>307</v>
      </c>
      <c r="F48" s="7" t="s">
        <v>306</v>
      </c>
      <c r="G48" s="7" t="s">
        <v>215</v>
      </c>
      <c r="H48" s="7"/>
      <c r="I48" s="7" t="s">
        <v>89</v>
      </c>
      <c r="J48" s="7">
        <v>16200</v>
      </c>
      <c r="K48" s="7">
        <v>600</v>
      </c>
      <c r="L48" s="7">
        <v>960</v>
      </c>
      <c r="M48" s="7"/>
      <c r="N48" s="7">
        <v>5.5</v>
      </c>
      <c r="O48" s="7" t="s">
        <v>40</v>
      </c>
      <c r="P48" s="7">
        <v>350</v>
      </c>
      <c r="Q48" s="7"/>
      <c r="R48" s="7">
        <v>62</v>
      </c>
      <c r="S48" s="7"/>
      <c r="T48" s="7" t="s">
        <v>41</v>
      </c>
      <c r="U48" s="7" t="s">
        <v>67</v>
      </c>
      <c r="V48" s="7" t="s">
        <v>90</v>
      </c>
      <c r="W48" s="7"/>
      <c r="X48" s="7"/>
      <c r="Y48" s="89"/>
    </row>
    <row r="49" ht="30" customHeight="1" spans="1:28">
      <c r="A49" s="44"/>
      <c r="B49" s="84" t="s">
        <v>218</v>
      </c>
      <c r="C49" s="44"/>
      <c r="D49" s="44"/>
      <c r="E49" s="44"/>
      <c r="F49" s="44"/>
      <c r="G49" s="44" t="s">
        <v>219</v>
      </c>
      <c r="H49" s="44"/>
      <c r="I49" s="44"/>
      <c r="J49" s="44">
        <v>16200</v>
      </c>
      <c r="K49" s="44">
        <v>600</v>
      </c>
      <c r="L49" s="44">
        <v>2900</v>
      </c>
      <c r="M49" s="44"/>
      <c r="N49" s="34">
        <v>7.5</v>
      </c>
      <c r="O49" s="44" t="s">
        <v>40</v>
      </c>
      <c r="P49" s="44">
        <v>138</v>
      </c>
      <c r="Q49" s="44">
        <v>84</v>
      </c>
      <c r="R49" s="44">
        <v>73</v>
      </c>
      <c r="S49" s="44"/>
      <c r="T49" s="44"/>
      <c r="U49" s="44"/>
      <c r="V49" s="44"/>
      <c r="W49" s="44">
        <v>18.27</v>
      </c>
      <c r="X49" s="44" t="s">
        <v>220</v>
      </c>
      <c r="Y49" s="90" t="s">
        <v>221</v>
      </c>
      <c r="Z49" s="48"/>
      <c r="AA49" s="2">
        <v>1</v>
      </c>
      <c r="AB49" s="2">
        <f t="shared" si="7"/>
        <v>0</v>
      </c>
    </row>
    <row r="50" ht="30" customHeight="1" spans="1:25">
      <c r="A50" s="7">
        <v>24</v>
      </c>
      <c r="B50" s="83" t="s">
        <v>215</v>
      </c>
      <c r="C50" s="7" t="s">
        <v>35</v>
      </c>
      <c r="D50" s="7">
        <v>1</v>
      </c>
      <c r="E50" s="68" t="s">
        <v>308</v>
      </c>
      <c r="F50" s="7" t="s">
        <v>306</v>
      </c>
      <c r="G50" s="7" t="s">
        <v>215</v>
      </c>
      <c r="H50" s="7"/>
      <c r="I50" s="7" t="s">
        <v>89</v>
      </c>
      <c r="J50" s="7">
        <v>24000</v>
      </c>
      <c r="K50" s="7">
        <v>600</v>
      </c>
      <c r="L50" s="7">
        <v>960</v>
      </c>
      <c r="M50" s="7"/>
      <c r="N50" s="7">
        <v>5.5</v>
      </c>
      <c r="O50" s="7" t="s">
        <v>40</v>
      </c>
      <c r="P50" s="7">
        <v>350</v>
      </c>
      <c r="Q50" s="7"/>
      <c r="R50" s="7">
        <v>62</v>
      </c>
      <c r="S50" s="7"/>
      <c r="T50" s="7" t="s">
        <v>41</v>
      </c>
      <c r="U50" s="7" t="s">
        <v>67</v>
      </c>
      <c r="V50" s="7" t="s">
        <v>90</v>
      </c>
      <c r="W50" s="7"/>
      <c r="X50" s="7"/>
      <c r="Y50" s="89"/>
    </row>
    <row r="51" ht="30" customHeight="1" spans="1:28">
      <c r="A51" s="44"/>
      <c r="B51" s="84" t="s">
        <v>218</v>
      </c>
      <c r="C51" s="44"/>
      <c r="D51" s="44"/>
      <c r="E51" s="44"/>
      <c r="F51" s="44"/>
      <c r="G51" s="44" t="s">
        <v>309</v>
      </c>
      <c r="H51" s="44"/>
      <c r="I51" s="44"/>
      <c r="J51" s="44">
        <v>24000</v>
      </c>
      <c r="K51" s="44">
        <v>600</v>
      </c>
      <c r="L51" s="44">
        <v>1450</v>
      </c>
      <c r="M51" s="44"/>
      <c r="N51" s="34">
        <v>7.5</v>
      </c>
      <c r="O51" s="44" t="s">
        <v>40</v>
      </c>
      <c r="P51" s="44">
        <v>200</v>
      </c>
      <c r="Q51" s="44">
        <v>82</v>
      </c>
      <c r="R51" s="44">
        <v>73</v>
      </c>
      <c r="S51" s="44"/>
      <c r="T51" s="44"/>
      <c r="U51" s="44"/>
      <c r="V51" s="44"/>
      <c r="W51" s="44">
        <v>19.49</v>
      </c>
      <c r="X51" s="44" t="s">
        <v>310</v>
      </c>
      <c r="Y51" s="90" t="s">
        <v>221</v>
      </c>
      <c r="Z51" s="48"/>
      <c r="AA51" s="2">
        <v>1</v>
      </c>
      <c r="AB51" s="2">
        <f t="shared" si="7"/>
        <v>0</v>
      </c>
    </row>
    <row r="52" ht="30" customHeight="1" spans="1:25">
      <c r="A52" s="7">
        <v>24</v>
      </c>
      <c r="B52" s="83" t="s">
        <v>215</v>
      </c>
      <c r="C52" s="7" t="s">
        <v>35</v>
      </c>
      <c r="D52" s="7">
        <v>1</v>
      </c>
      <c r="E52" s="68" t="s">
        <v>311</v>
      </c>
      <c r="F52" s="7" t="s">
        <v>312</v>
      </c>
      <c r="G52" s="7" t="s">
        <v>215</v>
      </c>
      <c r="H52" s="7"/>
      <c r="I52" s="7" t="s">
        <v>89</v>
      </c>
      <c r="J52" s="7">
        <v>32400</v>
      </c>
      <c r="K52" s="7">
        <v>600</v>
      </c>
      <c r="L52" s="7">
        <v>960</v>
      </c>
      <c r="M52" s="7" t="s">
        <v>39</v>
      </c>
      <c r="N52" s="7">
        <v>11</v>
      </c>
      <c r="O52" s="7" t="s">
        <v>40</v>
      </c>
      <c r="P52" s="7">
        <v>635</v>
      </c>
      <c r="Q52" s="7" t="s">
        <v>39</v>
      </c>
      <c r="R52" s="7">
        <v>62</v>
      </c>
      <c r="S52" s="7" t="s">
        <v>67</v>
      </c>
      <c r="T52" s="7" t="s">
        <v>41</v>
      </c>
      <c r="U52" s="7" t="s">
        <v>67</v>
      </c>
      <c r="V52" s="7" t="s">
        <v>90</v>
      </c>
      <c r="W52" s="7"/>
      <c r="X52" s="7"/>
      <c r="Y52" s="89"/>
    </row>
    <row r="53" ht="30" customHeight="1" spans="1:28">
      <c r="A53" s="44"/>
      <c r="B53" s="44" t="s">
        <v>218</v>
      </c>
      <c r="C53" s="44"/>
      <c r="D53" s="44"/>
      <c r="E53" s="44"/>
      <c r="F53" s="44"/>
      <c r="G53" s="44" t="s">
        <v>270</v>
      </c>
      <c r="H53" s="44"/>
      <c r="I53" s="44"/>
      <c r="J53" s="44">
        <v>32400</v>
      </c>
      <c r="K53" s="44">
        <v>600</v>
      </c>
      <c r="L53" s="44">
        <v>1450</v>
      </c>
      <c r="M53" s="44"/>
      <c r="N53" s="44">
        <v>11</v>
      </c>
      <c r="O53" s="44" t="s">
        <v>40</v>
      </c>
      <c r="P53" s="44">
        <v>323</v>
      </c>
      <c r="Q53" s="44">
        <v>90</v>
      </c>
      <c r="R53" s="44">
        <v>73</v>
      </c>
      <c r="S53" s="44"/>
      <c r="T53" s="44"/>
      <c r="U53" s="44"/>
      <c r="V53" s="44"/>
      <c r="W53" s="44">
        <v>13.84</v>
      </c>
      <c r="X53" s="44" t="s">
        <v>109</v>
      </c>
      <c r="Y53" s="90" t="s">
        <v>221</v>
      </c>
      <c r="Z53" s="48"/>
      <c r="AA53" s="2">
        <v>1</v>
      </c>
      <c r="AB53" s="2">
        <f>Z53*AA53</f>
        <v>0</v>
      </c>
    </row>
    <row r="54" ht="30" customHeight="1" spans="1:26">
      <c r="A54" s="85"/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Z54" s="48"/>
    </row>
    <row r="55" ht="30" customHeight="1" spans="1:26">
      <c r="A55" s="85"/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Z55" s="48"/>
    </row>
    <row r="56" ht="30" customHeight="1" spans="1:26">
      <c r="A56" s="52"/>
      <c r="B56" s="8"/>
      <c r="C56" s="52"/>
      <c r="D56" s="52"/>
      <c r="E56" s="86" t="s">
        <v>313</v>
      </c>
      <c r="F56" s="86"/>
      <c r="G56" s="9"/>
      <c r="H56" s="9"/>
      <c r="I56" s="9"/>
      <c r="J56" s="9"/>
      <c r="K56" s="9"/>
      <c r="L56" s="9"/>
      <c r="M56" s="9"/>
      <c r="N56" s="9"/>
      <c r="O56" s="9"/>
      <c r="P56" s="8"/>
      <c r="Q56" s="8"/>
      <c r="R56" s="8"/>
      <c r="S56" s="8"/>
      <c r="T56" s="8"/>
      <c r="U56" s="8"/>
      <c r="V56" s="8"/>
      <c r="W56" s="8"/>
      <c r="X56" s="8"/>
      <c r="Y56" s="89"/>
      <c r="Z56" s="48"/>
    </row>
    <row r="57" ht="30" customHeight="1" spans="1:26">
      <c r="A57" s="52"/>
      <c r="B57" s="87"/>
      <c r="C57" s="52"/>
      <c r="D57" s="52"/>
      <c r="E57" s="7" t="s">
        <v>5</v>
      </c>
      <c r="F57" s="7" t="s">
        <v>6</v>
      </c>
      <c r="G57" s="41"/>
      <c r="H57" s="41"/>
      <c r="I57" s="41"/>
      <c r="J57" s="41" t="s">
        <v>9</v>
      </c>
      <c r="K57" s="7" t="s">
        <v>314</v>
      </c>
      <c r="L57" s="7" t="s">
        <v>11</v>
      </c>
      <c r="M57" s="7" t="s">
        <v>12</v>
      </c>
      <c r="N57" s="7" t="s">
        <v>13</v>
      </c>
      <c r="O57" s="7" t="s">
        <v>14</v>
      </c>
      <c r="P57" s="7" t="s">
        <v>15</v>
      </c>
      <c r="Q57" s="7" t="s">
        <v>16</v>
      </c>
      <c r="R57" s="7" t="s">
        <v>17</v>
      </c>
      <c r="S57" s="7" t="s">
        <v>18</v>
      </c>
      <c r="T57" s="7" t="s">
        <v>19</v>
      </c>
      <c r="U57" s="7" t="s">
        <v>20</v>
      </c>
      <c r="V57" s="7" t="s">
        <v>21</v>
      </c>
      <c r="W57" s="72" t="s">
        <v>22</v>
      </c>
      <c r="X57" s="72" t="s">
        <v>23</v>
      </c>
      <c r="Y57" s="88" t="s">
        <v>144</v>
      </c>
      <c r="Z57" s="48"/>
    </row>
    <row r="58" ht="30" customHeight="1" spans="1:25">
      <c r="A58" s="79" t="s">
        <v>1</v>
      </c>
      <c r="B58" s="80" t="s">
        <v>2</v>
      </c>
      <c r="C58" s="52" t="s">
        <v>3</v>
      </c>
      <c r="D58" s="52" t="s">
        <v>4</v>
      </c>
      <c r="E58" s="7"/>
      <c r="F58" s="7"/>
      <c r="G58" s="41" t="s">
        <v>7</v>
      </c>
      <c r="H58" s="41" t="s">
        <v>139</v>
      </c>
      <c r="I58" s="41" t="s">
        <v>8</v>
      </c>
      <c r="J58" s="41"/>
      <c r="K58" s="41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2" t="s">
        <v>33</v>
      </c>
      <c r="X58" s="73"/>
      <c r="Y58" s="88"/>
    </row>
    <row r="59" ht="30" customHeight="1" spans="1:25">
      <c r="A59" s="81"/>
      <c r="B59" s="82"/>
      <c r="C59" s="52"/>
      <c r="D59" s="52"/>
      <c r="E59" s="7"/>
      <c r="F59" s="7"/>
      <c r="G59" s="41"/>
      <c r="H59" s="41"/>
      <c r="I59" s="41"/>
      <c r="J59" s="41" t="s">
        <v>254</v>
      </c>
      <c r="K59" s="41" t="s">
        <v>26</v>
      </c>
      <c r="L59" s="41" t="s">
        <v>27</v>
      </c>
      <c r="M59" s="41" t="s">
        <v>28</v>
      </c>
      <c r="N59" s="41" t="s">
        <v>28</v>
      </c>
      <c r="O59" s="41" t="s">
        <v>29</v>
      </c>
      <c r="P59" s="7" t="s">
        <v>30</v>
      </c>
      <c r="Q59" s="7" t="s">
        <v>31</v>
      </c>
      <c r="R59" s="7" t="s">
        <v>32</v>
      </c>
      <c r="S59" s="7"/>
      <c r="T59" s="7"/>
      <c r="U59" s="7"/>
      <c r="V59" s="7"/>
      <c r="W59" s="7"/>
      <c r="X59" s="7"/>
      <c r="Y59" s="88"/>
    </row>
    <row r="60" ht="30" customHeight="1" spans="1:25">
      <c r="A60" s="7">
        <v>1</v>
      </c>
      <c r="B60" s="83" t="s">
        <v>215</v>
      </c>
      <c r="C60" s="7" t="s">
        <v>35</v>
      </c>
      <c r="D60" s="7">
        <v>1</v>
      </c>
      <c r="E60" s="68" t="s">
        <v>315</v>
      </c>
      <c r="F60" s="7" t="s">
        <v>316</v>
      </c>
      <c r="G60" s="7" t="s">
        <v>215</v>
      </c>
      <c r="H60" s="7"/>
      <c r="I60" s="7" t="s">
        <v>89</v>
      </c>
      <c r="J60" s="7">
        <v>32400</v>
      </c>
      <c r="K60" s="7">
        <v>600</v>
      </c>
      <c r="L60" s="7">
        <v>960</v>
      </c>
      <c r="M60" s="7" t="s">
        <v>39</v>
      </c>
      <c r="N60" s="7">
        <v>11</v>
      </c>
      <c r="O60" s="7" t="s">
        <v>40</v>
      </c>
      <c r="P60" s="7">
        <v>635</v>
      </c>
      <c r="Q60" s="7" t="s">
        <v>39</v>
      </c>
      <c r="R60" s="7">
        <v>62</v>
      </c>
      <c r="S60" s="7" t="s">
        <v>67</v>
      </c>
      <c r="T60" s="7" t="s">
        <v>41</v>
      </c>
      <c r="U60" s="7" t="s">
        <v>67</v>
      </c>
      <c r="V60" s="7" t="s">
        <v>90</v>
      </c>
      <c r="W60" s="7"/>
      <c r="X60" s="7"/>
      <c r="Y60" s="89"/>
    </row>
    <row r="61" ht="30" customHeight="1" spans="1:28">
      <c r="A61" s="44"/>
      <c r="B61" s="84" t="s">
        <v>218</v>
      </c>
      <c r="C61" s="44"/>
      <c r="D61" s="44"/>
      <c r="E61" s="44"/>
      <c r="F61" s="44"/>
      <c r="G61" s="44" t="s">
        <v>270</v>
      </c>
      <c r="H61" s="44"/>
      <c r="I61" s="44"/>
      <c r="J61" s="44">
        <v>32400</v>
      </c>
      <c r="K61" s="44">
        <v>600</v>
      </c>
      <c r="L61" s="44">
        <v>1450</v>
      </c>
      <c r="M61" s="44"/>
      <c r="N61" s="44">
        <v>11</v>
      </c>
      <c r="O61" s="44" t="s">
        <v>40</v>
      </c>
      <c r="P61" s="44">
        <v>323</v>
      </c>
      <c r="Q61" s="44">
        <v>90</v>
      </c>
      <c r="R61" s="44">
        <v>73</v>
      </c>
      <c r="S61" s="44"/>
      <c r="T61" s="44"/>
      <c r="U61" s="44"/>
      <c r="V61" s="44"/>
      <c r="W61" s="44">
        <v>13.84</v>
      </c>
      <c r="X61" s="44" t="s">
        <v>109</v>
      </c>
      <c r="Y61" s="90" t="s">
        <v>221</v>
      </c>
      <c r="Z61" s="48"/>
      <c r="AA61" s="2">
        <v>1</v>
      </c>
      <c r="AB61" s="2">
        <f t="shared" ref="AB61:AB65" si="8">Z61*AA61</f>
        <v>0</v>
      </c>
    </row>
    <row r="62" ht="30" customHeight="1" spans="1:25">
      <c r="A62" s="7">
        <v>2</v>
      </c>
      <c r="B62" s="83" t="s">
        <v>215</v>
      </c>
      <c r="C62" s="7" t="s">
        <v>35</v>
      </c>
      <c r="D62" s="7">
        <v>1</v>
      </c>
      <c r="E62" s="68" t="s">
        <v>317</v>
      </c>
      <c r="F62" s="7" t="s">
        <v>318</v>
      </c>
      <c r="G62" s="7" t="s">
        <v>215</v>
      </c>
      <c r="H62" s="7"/>
      <c r="I62" s="7" t="s">
        <v>89</v>
      </c>
      <c r="J62" s="7">
        <v>16200</v>
      </c>
      <c r="K62" s="7">
        <v>600</v>
      </c>
      <c r="L62" s="7">
        <v>960</v>
      </c>
      <c r="M62" s="7" t="s">
        <v>39</v>
      </c>
      <c r="N62" s="7">
        <v>5.5</v>
      </c>
      <c r="O62" s="7" t="s">
        <v>40</v>
      </c>
      <c r="P62" s="7">
        <v>350</v>
      </c>
      <c r="Q62" s="7" t="s">
        <v>39</v>
      </c>
      <c r="R62" s="7">
        <v>62</v>
      </c>
      <c r="S62" s="7" t="s">
        <v>67</v>
      </c>
      <c r="T62" s="7" t="s">
        <v>41</v>
      </c>
      <c r="U62" s="7" t="s">
        <v>67</v>
      </c>
      <c r="V62" s="7" t="s">
        <v>90</v>
      </c>
      <c r="W62" s="7"/>
      <c r="X62" s="7"/>
      <c r="Y62" s="89"/>
    </row>
    <row r="63" ht="30" customHeight="1" spans="1:28">
      <c r="A63" s="44"/>
      <c r="B63" s="84" t="s">
        <v>218</v>
      </c>
      <c r="C63" s="44"/>
      <c r="D63" s="44"/>
      <c r="E63" s="44"/>
      <c r="F63" s="44"/>
      <c r="G63" s="44" t="s">
        <v>219</v>
      </c>
      <c r="H63" s="44"/>
      <c r="I63" s="44"/>
      <c r="J63" s="44">
        <v>16200</v>
      </c>
      <c r="K63" s="44">
        <v>600</v>
      </c>
      <c r="L63" s="44">
        <v>2900</v>
      </c>
      <c r="M63" s="44"/>
      <c r="N63" s="34">
        <v>7.5</v>
      </c>
      <c r="O63" s="44" t="s">
        <v>40</v>
      </c>
      <c r="P63" s="44">
        <v>138</v>
      </c>
      <c r="Q63" s="44">
        <v>84</v>
      </c>
      <c r="R63" s="44">
        <v>73</v>
      </c>
      <c r="S63" s="44"/>
      <c r="T63" s="44"/>
      <c r="U63" s="44"/>
      <c r="V63" s="44"/>
      <c r="W63" s="44">
        <v>18.27</v>
      </c>
      <c r="X63" s="44" t="s">
        <v>220</v>
      </c>
      <c r="Y63" s="90" t="s">
        <v>221</v>
      </c>
      <c r="Z63" s="48"/>
      <c r="AA63" s="2">
        <v>1</v>
      </c>
      <c r="AB63" s="2">
        <f t="shared" si="8"/>
        <v>0</v>
      </c>
    </row>
    <row r="64" ht="30" customHeight="1" spans="1:25">
      <c r="A64" s="7">
        <v>3</v>
      </c>
      <c r="B64" s="83" t="s">
        <v>215</v>
      </c>
      <c r="C64" s="7" t="s">
        <v>35</v>
      </c>
      <c r="D64" s="7">
        <v>1</v>
      </c>
      <c r="E64" s="68" t="s">
        <v>319</v>
      </c>
      <c r="F64" s="7" t="s">
        <v>320</v>
      </c>
      <c r="G64" s="7" t="s">
        <v>215</v>
      </c>
      <c r="H64" s="7"/>
      <c r="I64" s="7" t="s">
        <v>89</v>
      </c>
      <c r="J64" s="7">
        <v>32400</v>
      </c>
      <c r="K64" s="7">
        <v>600</v>
      </c>
      <c r="L64" s="7">
        <v>960</v>
      </c>
      <c r="M64" s="7" t="s">
        <v>39</v>
      </c>
      <c r="N64" s="7">
        <v>11</v>
      </c>
      <c r="O64" s="7" t="s">
        <v>40</v>
      </c>
      <c r="P64" s="7">
        <v>635</v>
      </c>
      <c r="Q64" s="7" t="s">
        <v>39</v>
      </c>
      <c r="R64" s="7">
        <v>62</v>
      </c>
      <c r="S64" s="7" t="s">
        <v>67</v>
      </c>
      <c r="T64" s="7" t="s">
        <v>41</v>
      </c>
      <c r="U64" s="7" t="s">
        <v>67</v>
      </c>
      <c r="V64" s="7" t="s">
        <v>90</v>
      </c>
      <c r="W64" s="7"/>
      <c r="X64" s="7"/>
      <c r="Y64" s="89"/>
    </row>
    <row r="65" ht="30" customHeight="1" spans="1:28">
      <c r="A65" s="44"/>
      <c r="B65" s="84" t="s">
        <v>218</v>
      </c>
      <c r="C65" s="44"/>
      <c r="D65" s="44"/>
      <c r="E65" s="44"/>
      <c r="F65" s="44"/>
      <c r="G65" s="44" t="s">
        <v>270</v>
      </c>
      <c r="H65" s="44"/>
      <c r="I65" s="44"/>
      <c r="J65" s="44">
        <v>32400</v>
      </c>
      <c r="K65" s="44">
        <v>600</v>
      </c>
      <c r="L65" s="44">
        <v>1450</v>
      </c>
      <c r="M65" s="44"/>
      <c r="N65" s="44">
        <v>11</v>
      </c>
      <c r="O65" s="44" t="s">
        <v>40</v>
      </c>
      <c r="P65" s="44">
        <v>323</v>
      </c>
      <c r="Q65" s="44">
        <v>90</v>
      </c>
      <c r="R65" s="44">
        <v>73</v>
      </c>
      <c r="S65" s="44"/>
      <c r="T65" s="44"/>
      <c r="U65" s="44"/>
      <c r="V65" s="44"/>
      <c r="W65" s="44">
        <v>13.84</v>
      </c>
      <c r="X65" s="44" t="s">
        <v>109</v>
      </c>
      <c r="Y65" s="90" t="s">
        <v>221</v>
      </c>
      <c r="Z65" s="48"/>
      <c r="AA65" s="2">
        <v>1</v>
      </c>
      <c r="AB65" s="2">
        <f t="shared" si="8"/>
        <v>0</v>
      </c>
    </row>
    <row r="66" ht="30" customHeight="1" spans="1:25">
      <c r="A66" s="7">
        <v>4</v>
      </c>
      <c r="B66" s="83" t="s">
        <v>215</v>
      </c>
      <c r="C66" s="7" t="s">
        <v>35</v>
      </c>
      <c r="D66" s="7">
        <v>1</v>
      </c>
      <c r="E66" s="68" t="s">
        <v>321</v>
      </c>
      <c r="F66" s="7" t="s">
        <v>322</v>
      </c>
      <c r="G66" s="7" t="s">
        <v>215</v>
      </c>
      <c r="H66" s="7"/>
      <c r="I66" s="7" t="s">
        <v>89</v>
      </c>
      <c r="J66" s="7">
        <v>32500</v>
      </c>
      <c r="K66" s="7">
        <v>600</v>
      </c>
      <c r="L66" s="7">
        <v>960</v>
      </c>
      <c r="M66" s="7" t="s">
        <v>39</v>
      </c>
      <c r="N66" s="7">
        <v>11</v>
      </c>
      <c r="O66" s="7" t="s">
        <v>40</v>
      </c>
      <c r="P66" s="7">
        <v>460</v>
      </c>
      <c r="Q66" s="7" t="s">
        <v>39</v>
      </c>
      <c r="R66" s="7">
        <v>62</v>
      </c>
      <c r="S66" s="7" t="s">
        <v>67</v>
      </c>
      <c r="T66" s="7" t="s">
        <v>41</v>
      </c>
      <c r="U66" s="7" t="s">
        <v>67</v>
      </c>
      <c r="V66" s="7" t="s">
        <v>90</v>
      </c>
      <c r="W66" s="7"/>
      <c r="X66" s="7"/>
      <c r="Y66" s="89"/>
    </row>
    <row r="67" ht="30" customHeight="1" spans="1:28">
      <c r="A67" s="44"/>
      <c r="B67" s="84" t="s">
        <v>218</v>
      </c>
      <c r="C67" s="44"/>
      <c r="D67" s="44"/>
      <c r="E67" s="44"/>
      <c r="F67" s="44"/>
      <c r="G67" s="44" t="s">
        <v>270</v>
      </c>
      <c r="H67" s="44"/>
      <c r="I67" s="44"/>
      <c r="J67" s="44">
        <v>32500</v>
      </c>
      <c r="K67" s="44">
        <v>600</v>
      </c>
      <c r="L67" s="44">
        <v>1450</v>
      </c>
      <c r="M67" s="44"/>
      <c r="N67" s="44">
        <v>11</v>
      </c>
      <c r="O67" s="44" t="s">
        <v>40</v>
      </c>
      <c r="P67" s="44">
        <v>323</v>
      </c>
      <c r="Q67" s="44">
        <v>90</v>
      </c>
      <c r="R67" s="44">
        <v>73</v>
      </c>
      <c r="S67" s="44"/>
      <c r="T67" s="44"/>
      <c r="U67" s="44"/>
      <c r="V67" s="44"/>
      <c r="W67" s="44">
        <v>13.88</v>
      </c>
      <c r="X67" s="44" t="s">
        <v>109</v>
      </c>
      <c r="Y67" s="90" t="s">
        <v>221</v>
      </c>
      <c r="Z67" s="48"/>
      <c r="AA67" s="2">
        <v>1</v>
      </c>
      <c r="AB67" s="2">
        <f t="shared" ref="AB67:AB71" si="9">Z67*AA67</f>
        <v>0</v>
      </c>
    </row>
    <row r="68" ht="30" customHeight="1" spans="1:25">
      <c r="A68" s="7">
        <v>5</v>
      </c>
      <c r="B68" s="83" t="s">
        <v>215</v>
      </c>
      <c r="C68" s="7" t="s">
        <v>35</v>
      </c>
      <c r="D68" s="7">
        <v>1</v>
      </c>
      <c r="E68" s="68" t="s">
        <v>323</v>
      </c>
      <c r="F68" s="7" t="s">
        <v>324</v>
      </c>
      <c r="G68" s="7" t="s">
        <v>215</v>
      </c>
      <c r="H68" s="7"/>
      <c r="I68" s="7" t="s">
        <v>89</v>
      </c>
      <c r="J68" s="7">
        <v>32500</v>
      </c>
      <c r="K68" s="7">
        <v>600</v>
      </c>
      <c r="L68" s="7">
        <v>960</v>
      </c>
      <c r="M68" s="7" t="s">
        <v>39</v>
      </c>
      <c r="N68" s="7">
        <v>11</v>
      </c>
      <c r="O68" s="7" t="s">
        <v>40</v>
      </c>
      <c r="P68" s="7">
        <v>460</v>
      </c>
      <c r="Q68" s="7" t="s">
        <v>39</v>
      </c>
      <c r="R68" s="7">
        <v>62</v>
      </c>
      <c r="S68" s="7" t="s">
        <v>67</v>
      </c>
      <c r="T68" s="7" t="s">
        <v>41</v>
      </c>
      <c r="U68" s="7" t="s">
        <v>67</v>
      </c>
      <c r="V68" s="7" t="s">
        <v>90</v>
      </c>
      <c r="W68" s="7"/>
      <c r="X68" s="7"/>
      <c r="Y68" s="89"/>
    </row>
    <row r="69" ht="30" customHeight="1" spans="1:28">
      <c r="A69" s="44"/>
      <c r="B69" s="84" t="s">
        <v>218</v>
      </c>
      <c r="C69" s="44"/>
      <c r="D69" s="44"/>
      <c r="E69" s="44"/>
      <c r="F69" s="44"/>
      <c r="G69" s="44" t="s">
        <v>270</v>
      </c>
      <c r="H69" s="44"/>
      <c r="I69" s="44"/>
      <c r="J69" s="44">
        <v>32500</v>
      </c>
      <c r="K69" s="44">
        <v>600</v>
      </c>
      <c r="L69" s="44">
        <v>1450</v>
      </c>
      <c r="M69" s="44"/>
      <c r="N69" s="44">
        <v>11</v>
      </c>
      <c r="O69" s="44" t="s">
        <v>40</v>
      </c>
      <c r="P69" s="44">
        <v>323</v>
      </c>
      <c r="Q69" s="44">
        <v>90</v>
      </c>
      <c r="R69" s="44">
        <v>73</v>
      </c>
      <c r="S69" s="44"/>
      <c r="T69" s="44"/>
      <c r="U69" s="44"/>
      <c r="V69" s="44"/>
      <c r="W69" s="44">
        <v>13.88</v>
      </c>
      <c r="X69" s="44" t="s">
        <v>109</v>
      </c>
      <c r="Y69" s="90" t="s">
        <v>221</v>
      </c>
      <c r="Z69" s="48"/>
      <c r="AA69" s="2">
        <v>1</v>
      </c>
      <c r="AB69" s="2">
        <f t="shared" si="9"/>
        <v>0</v>
      </c>
    </row>
    <row r="70" ht="30" customHeight="1" spans="1:25">
      <c r="A70" s="7">
        <v>6</v>
      </c>
      <c r="B70" s="83" t="s">
        <v>215</v>
      </c>
      <c r="C70" s="7" t="s">
        <v>35</v>
      </c>
      <c r="D70" s="7">
        <v>1</v>
      </c>
      <c r="E70" s="68" t="s">
        <v>325</v>
      </c>
      <c r="F70" s="7" t="s">
        <v>326</v>
      </c>
      <c r="G70" s="7" t="s">
        <v>215</v>
      </c>
      <c r="H70" s="7"/>
      <c r="I70" s="7" t="s">
        <v>89</v>
      </c>
      <c r="J70" s="7">
        <v>32500</v>
      </c>
      <c r="K70" s="7">
        <v>600</v>
      </c>
      <c r="L70" s="7">
        <v>960</v>
      </c>
      <c r="M70" s="7" t="s">
        <v>39</v>
      </c>
      <c r="N70" s="7">
        <v>11</v>
      </c>
      <c r="O70" s="7" t="s">
        <v>40</v>
      </c>
      <c r="P70" s="7">
        <v>460</v>
      </c>
      <c r="Q70" s="7" t="s">
        <v>39</v>
      </c>
      <c r="R70" s="7">
        <v>62</v>
      </c>
      <c r="S70" s="7" t="s">
        <v>67</v>
      </c>
      <c r="T70" s="7" t="s">
        <v>41</v>
      </c>
      <c r="U70" s="7" t="s">
        <v>67</v>
      </c>
      <c r="V70" s="7" t="s">
        <v>90</v>
      </c>
      <c r="W70" s="7"/>
      <c r="X70" s="7"/>
      <c r="Y70" s="89"/>
    </row>
    <row r="71" ht="30" customHeight="1" spans="1:28">
      <c r="A71" s="44"/>
      <c r="B71" s="84" t="s">
        <v>218</v>
      </c>
      <c r="C71" s="44"/>
      <c r="D71" s="44"/>
      <c r="E71" s="44"/>
      <c r="F71" s="44"/>
      <c r="G71" s="44" t="s">
        <v>270</v>
      </c>
      <c r="H71" s="44"/>
      <c r="I71" s="44"/>
      <c r="J71" s="44">
        <v>32500</v>
      </c>
      <c r="K71" s="44">
        <v>600</v>
      </c>
      <c r="L71" s="44">
        <v>1450</v>
      </c>
      <c r="M71" s="44"/>
      <c r="N71" s="44">
        <v>11</v>
      </c>
      <c r="O71" s="44" t="s">
        <v>40</v>
      </c>
      <c r="P71" s="44">
        <v>323</v>
      </c>
      <c r="Q71" s="44">
        <v>90</v>
      </c>
      <c r="R71" s="44">
        <v>73</v>
      </c>
      <c r="S71" s="44"/>
      <c r="T71" s="44"/>
      <c r="U71" s="44"/>
      <c r="V71" s="44"/>
      <c r="W71" s="44">
        <v>13.88</v>
      </c>
      <c r="X71" s="44" t="s">
        <v>109</v>
      </c>
      <c r="Y71" s="90" t="s">
        <v>221</v>
      </c>
      <c r="Z71" s="48"/>
      <c r="AA71" s="2">
        <v>1</v>
      </c>
      <c r="AB71" s="2">
        <f t="shared" si="9"/>
        <v>0</v>
      </c>
    </row>
    <row r="72" ht="30" customHeight="1" spans="1:25">
      <c r="A72" s="7">
        <v>7</v>
      </c>
      <c r="B72" s="83" t="s">
        <v>215</v>
      </c>
      <c r="C72" s="7" t="s">
        <v>35</v>
      </c>
      <c r="D72" s="7">
        <v>1</v>
      </c>
      <c r="E72" s="68" t="s">
        <v>327</v>
      </c>
      <c r="F72" s="7" t="s">
        <v>328</v>
      </c>
      <c r="G72" s="7" t="s">
        <v>215</v>
      </c>
      <c r="H72" s="7"/>
      <c r="I72" s="7" t="s">
        <v>89</v>
      </c>
      <c r="J72" s="7">
        <v>62700</v>
      </c>
      <c r="K72" s="7">
        <v>600</v>
      </c>
      <c r="L72" s="7">
        <v>960</v>
      </c>
      <c r="M72" s="7" t="s">
        <v>39</v>
      </c>
      <c r="N72" s="7">
        <v>18.5</v>
      </c>
      <c r="O72" s="7" t="s">
        <v>40</v>
      </c>
      <c r="P72" s="7">
        <v>460</v>
      </c>
      <c r="Q72" s="7" t="s">
        <v>39</v>
      </c>
      <c r="R72" s="7">
        <v>62</v>
      </c>
      <c r="S72" s="7" t="s">
        <v>67</v>
      </c>
      <c r="T72" s="7" t="s">
        <v>41</v>
      </c>
      <c r="U72" s="7" t="s">
        <v>67</v>
      </c>
      <c r="V72" s="7" t="s">
        <v>90</v>
      </c>
      <c r="W72" s="7"/>
      <c r="X72" s="7"/>
      <c r="Y72" s="89"/>
    </row>
    <row r="73" ht="30" customHeight="1" spans="1:28">
      <c r="A73" s="44"/>
      <c r="B73" s="84" t="s">
        <v>218</v>
      </c>
      <c r="C73" s="44"/>
      <c r="D73" s="44"/>
      <c r="E73" s="44"/>
      <c r="F73" s="44"/>
      <c r="G73" s="44" t="s">
        <v>286</v>
      </c>
      <c r="H73" s="44"/>
      <c r="I73" s="44"/>
      <c r="J73" s="44">
        <v>62700</v>
      </c>
      <c r="K73" s="44">
        <v>600</v>
      </c>
      <c r="L73" s="44">
        <v>970</v>
      </c>
      <c r="M73" s="44"/>
      <c r="N73" s="44">
        <v>18.5</v>
      </c>
      <c r="O73" s="44" t="s">
        <v>40</v>
      </c>
      <c r="P73" s="44">
        <v>688</v>
      </c>
      <c r="Q73" s="44">
        <v>93</v>
      </c>
      <c r="R73" s="44">
        <v>77</v>
      </c>
      <c r="S73" s="44"/>
      <c r="T73" s="44"/>
      <c r="U73" s="44"/>
      <c r="V73" s="44"/>
      <c r="W73" s="44">
        <v>15.15</v>
      </c>
      <c r="X73" s="44" t="s">
        <v>114</v>
      </c>
      <c r="Y73" s="90" t="s">
        <v>221</v>
      </c>
      <c r="Z73" s="48"/>
      <c r="AA73" s="2">
        <v>1</v>
      </c>
      <c r="AB73" s="2">
        <f t="shared" ref="AB73:AB77" si="10">Z73*AA73</f>
        <v>0</v>
      </c>
    </row>
    <row r="74" ht="30" customHeight="1" spans="1:25">
      <c r="A74" s="7">
        <v>8</v>
      </c>
      <c r="B74" s="83" t="s">
        <v>215</v>
      </c>
      <c r="C74" s="7" t="s">
        <v>35</v>
      </c>
      <c r="D74" s="7">
        <v>1</v>
      </c>
      <c r="E74" s="68" t="s">
        <v>329</v>
      </c>
      <c r="F74" s="7" t="s">
        <v>330</v>
      </c>
      <c r="G74" s="7" t="s">
        <v>215</v>
      </c>
      <c r="H74" s="7"/>
      <c r="I74" s="7" t="s">
        <v>89</v>
      </c>
      <c r="J74" s="7">
        <v>32500</v>
      </c>
      <c r="K74" s="7">
        <v>600</v>
      </c>
      <c r="L74" s="7">
        <v>960</v>
      </c>
      <c r="M74" s="7" t="s">
        <v>39</v>
      </c>
      <c r="N74" s="7">
        <v>11</v>
      </c>
      <c r="O74" s="7" t="s">
        <v>40</v>
      </c>
      <c r="P74" s="7">
        <v>460</v>
      </c>
      <c r="Q74" s="7" t="s">
        <v>39</v>
      </c>
      <c r="R74" s="7">
        <v>62</v>
      </c>
      <c r="S74" s="7" t="s">
        <v>67</v>
      </c>
      <c r="T74" s="7" t="s">
        <v>41</v>
      </c>
      <c r="U74" s="7" t="s">
        <v>67</v>
      </c>
      <c r="V74" s="7" t="s">
        <v>90</v>
      </c>
      <c r="W74" s="7"/>
      <c r="X74" s="7"/>
      <c r="Y74" s="89"/>
    </row>
    <row r="75" ht="30" customHeight="1" spans="1:28">
      <c r="A75" s="44"/>
      <c r="B75" s="84" t="s">
        <v>218</v>
      </c>
      <c r="C75" s="44"/>
      <c r="D75" s="44"/>
      <c r="E75" s="44"/>
      <c r="F75" s="44"/>
      <c r="G75" s="44" t="s">
        <v>270</v>
      </c>
      <c r="H75" s="44"/>
      <c r="I75" s="44"/>
      <c r="J75" s="44">
        <v>32500</v>
      </c>
      <c r="K75" s="44">
        <v>600</v>
      </c>
      <c r="L75" s="44">
        <v>1450</v>
      </c>
      <c r="M75" s="44"/>
      <c r="N75" s="44">
        <v>11</v>
      </c>
      <c r="O75" s="44" t="s">
        <v>40</v>
      </c>
      <c r="P75" s="44">
        <v>323</v>
      </c>
      <c r="Q75" s="44">
        <v>90</v>
      </c>
      <c r="R75" s="44">
        <v>73</v>
      </c>
      <c r="S75" s="44"/>
      <c r="T75" s="44"/>
      <c r="U75" s="44"/>
      <c r="V75" s="44"/>
      <c r="W75" s="44">
        <v>13.88</v>
      </c>
      <c r="X75" s="44" t="s">
        <v>109</v>
      </c>
      <c r="Y75" s="90" t="s">
        <v>221</v>
      </c>
      <c r="Z75" s="48"/>
      <c r="AA75" s="2">
        <v>1</v>
      </c>
      <c r="AB75" s="2">
        <f t="shared" si="10"/>
        <v>0</v>
      </c>
    </row>
    <row r="76" ht="30" customHeight="1" spans="1:25">
      <c r="A76" s="7">
        <v>9</v>
      </c>
      <c r="B76" s="83" t="s">
        <v>215</v>
      </c>
      <c r="C76" s="7" t="s">
        <v>35</v>
      </c>
      <c r="D76" s="7">
        <v>1</v>
      </c>
      <c r="E76" s="68" t="s">
        <v>331</v>
      </c>
      <c r="F76" s="7" t="s">
        <v>332</v>
      </c>
      <c r="G76" s="7" t="s">
        <v>215</v>
      </c>
      <c r="H76" s="7"/>
      <c r="I76" s="7" t="s">
        <v>89</v>
      </c>
      <c r="J76" s="7">
        <v>32500</v>
      </c>
      <c r="K76" s="7">
        <v>600</v>
      </c>
      <c r="L76" s="7">
        <v>960</v>
      </c>
      <c r="M76" s="7" t="s">
        <v>39</v>
      </c>
      <c r="N76" s="7">
        <v>11</v>
      </c>
      <c r="O76" s="7" t="s">
        <v>40</v>
      </c>
      <c r="P76" s="7">
        <v>460</v>
      </c>
      <c r="Q76" s="7" t="s">
        <v>39</v>
      </c>
      <c r="R76" s="7">
        <v>62</v>
      </c>
      <c r="S76" s="7" t="s">
        <v>67</v>
      </c>
      <c r="T76" s="7" t="s">
        <v>41</v>
      </c>
      <c r="U76" s="7" t="s">
        <v>67</v>
      </c>
      <c r="V76" s="7" t="s">
        <v>90</v>
      </c>
      <c r="W76" s="7"/>
      <c r="X76" s="7"/>
      <c r="Y76" s="89"/>
    </row>
    <row r="77" ht="30" customHeight="1" spans="1:28">
      <c r="A77" s="44"/>
      <c r="B77" s="91" t="s">
        <v>34</v>
      </c>
      <c r="C77" s="44"/>
      <c r="D77" s="44"/>
      <c r="E77" s="44"/>
      <c r="F77" s="44"/>
      <c r="G77" s="44" t="s">
        <v>333</v>
      </c>
      <c r="H77" s="44"/>
      <c r="I77" s="44"/>
      <c r="J77" s="44">
        <v>32500</v>
      </c>
      <c r="K77" s="44">
        <v>600</v>
      </c>
      <c r="L77" s="44">
        <v>850</v>
      </c>
      <c r="M77" s="44"/>
      <c r="N77" s="44">
        <v>15</v>
      </c>
      <c r="O77" s="44" t="s">
        <v>40</v>
      </c>
      <c r="P77" s="44">
        <v>534</v>
      </c>
      <c r="Q77" s="44">
        <v>71</v>
      </c>
      <c r="R77" s="44">
        <v>73</v>
      </c>
      <c r="S77" s="44"/>
      <c r="T77" s="44"/>
      <c r="U77" s="44"/>
      <c r="V77" s="44"/>
      <c r="W77" s="44">
        <v>13.88</v>
      </c>
      <c r="X77" s="44" t="s">
        <v>333</v>
      </c>
      <c r="Y77" s="90" t="s">
        <v>334</v>
      </c>
      <c r="Z77" s="48"/>
      <c r="AA77" s="2">
        <v>1</v>
      </c>
      <c r="AB77" s="2">
        <f t="shared" si="10"/>
        <v>0</v>
      </c>
    </row>
    <row r="78" ht="30" customHeight="1" spans="1:25">
      <c r="A78" s="7">
        <v>10</v>
      </c>
      <c r="B78" s="83" t="s">
        <v>215</v>
      </c>
      <c r="C78" s="7" t="s">
        <v>35</v>
      </c>
      <c r="D78" s="7">
        <v>1</v>
      </c>
      <c r="E78" s="68" t="s">
        <v>335</v>
      </c>
      <c r="F78" s="7" t="s">
        <v>336</v>
      </c>
      <c r="G78" s="7" t="s">
        <v>215</v>
      </c>
      <c r="H78" s="7"/>
      <c r="I78" s="7" t="s">
        <v>89</v>
      </c>
      <c r="J78" s="7">
        <v>32500</v>
      </c>
      <c r="K78" s="7">
        <v>600</v>
      </c>
      <c r="L78" s="7">
        <v>960</v>
      </c>
      <c r="M78" s="7" t="s">
        <v>39</v>
      </c>
      <c r="N78" s="7">
        <v>11</v>
      </c>
      <c r="O78" s="7" t="s">
        <v>40</v>
      </c>
      <c r="P78" s="7">
        <v>460</v>
      </c>
      <c r="Q78" s="7" t="s">
        <v>39</v>
      </c>
      <c r="R78" s="7">
        <v>62</v>
      </c>
      <c r="S78" s="7" t="s">
        <v>67</v>
      </c>
      <c r="T78" s="7" t="s">
        <v>41</v>
      </c>
      <c r="U78" s="7" t="s">
        <v>67</v>
      </c>
      <c r="V78" s="7" t="s">
        <v>90</v>
      </c>
      <c r="W78" s="7"/>
      <c r="X78" s="7"/>
      <c r="Y78" s="89"/>
    </row>
    <row r="79" ht="30" customHeight="1" spans="1:28">
      <c r="A79" s="44"/>
      <c r="B79" s="91" t="s">
        <v>34</v>
      </c>
      <c r="C79" s="44"/>
      <c r="D79" s="44"/>
      <c r="E79" s="44"/>
      <c r="F79" s="44"/>
      <c r="G79" s="44" t="s">
        <v>333</v>
      </c>
      <c r="H79" s="44"/>
      <c r="I79" s="44"/>
      <c r="J79" s="44">
        <v>32500</v>
      </c>
      <c r="K79" s="44">
        <v>600</v>
      </c>
      <c r="L79" s="44">
        <v>850</v>
      </c>
      <c r="M79" s="44"/>
      <c r="N79" s="44">
        <v>15</v>
      </c>
      <c r="O79" s="44" t="s">
        <v>40</v>
      </c>
      <c r="P79" s="44">
        <v>534</v>
      </c>
      <c r="Q79" s="44">
        <v>71</v>
      </c>
      <c r="R79" s="44">
        <v>73</v>
      </c>
      <c r="S79" s="44"/>
      <c r="T79" s="44"/>
      <c r="U79" s="44"/>
      <c r="V79" s="44"/>
      <c r="W79" s="44">
        <v>13.88</v>
      </c>
      <c r="X79" s="44" t="s">
        <v>333</v>
      </c>
      <c r="Y79" s="90" t="s">
        <v>334</v>
      </c>
      <c r="Z79" s="48"/>
      <c r="AA79" s="2">
        <v>1</v>
      </c>
      <c r="AB79" s="2">
        <f t="shared" ref="AB79:AB83" si="11">Z79*AA79</f>
        <v>0</v>
      </c>
    </row>
    <row r="80" ht="30" customHeight="1" spans="1:25">
      <c r="A80" s="7">
        <v>11</v>
      </c>
      <c r="B80" s="83" t="s">
        <v>215</v>
      </c>
      <c r="C80" s="7" t="s">
        <v>35</v>
      </c>
      <c r="D80" s="7">
        <v>1</v>
      </c>
      <c r="E80" s="68" t="s">
        <v>337</v>
      </c>
      <c r="F80" s="7" t="s">
        <v>338</v>
      </c>
      <c r="G80" s="7" t="s">
        <v>215</v>
      </c>
      <c r="H80" s="7"/>
      <c r="I80" s="7" t="s">
        <v>89</v>
      </c>
      <c r="J80" s="7">
        <v>32500</v>
      </c>
      <c r="K80" s="7">
        <v>600</v>
      </c>
      <c r="L80" s="7">
        <v>960</v>
      </c>
      <c r="M80" s="7" t="s">
        <v>39</v>
      </c>
      <c r="N80" s="7">
        <v>11</v>
      </c>
      <c r="O80" s="7" t="s">
        <v>40</v>
      </c>
      <c r="P80" s="7">
        <v>250</v>
      </c>
      <c r="Q80" s="7" t="s">
        <v>39</v>
      </c>
      <c r="R80" s="7">
        <v>62</v>
      </c>
      <c r="S80" s="7" t="s">
        <v>67</v>
      </c>
      <c r="T80" s="7" t="s">
        <v>41</v>
      </c>
      <c r="U80" s="7" t="s">
        <v>67</v>
      </c>
      <c r="V80" s="7" t="s">
        <v>90</v>
      </c>
      <c r="W80" s="7"/>
      <c r="X80" s="7"/>
      <c r="Y80" s="89"/>
    </row>
    <row r="81" ht="30" customHeight="1" spans="1:28">
      <c r="A81" s="44"/>
      <c r="B81" s="84" t="s">
        <v>218</v>
      </c>
      <c r="C81" s="44"/>
      <c r="D81" s="44"/>
      <c r="E81" s="44"/>
      <c r="F81" s="44"/>
      <c r="G81" s="44" t="s">
        <v>270</v>
      </c>
      <c r="H81" s="44"/>
      <c r="I81" s="44"/>
      <c r="J81" s="44">
        <v>32500</v>
      </c>
      <c r="K81" s="44">
        <v>600</v>
      </c>
      <c r="L81" s="44">
        <v>1450</v>
      </c>
      <c r="M81" s="44"/>
      <c r="N81" s="44">
        <v>11</v>
      </c>
      <c r="O81" s="44" t="s">
        <v>40</v>
      </c>
      <c r="P81" s="44">
        <v>323</v>
      </c>
      <c r="Q81" s="44">
        <v>90</v>
      </c>
      <c r="R81" s="44">
        <v>73</v>
      </c>
      <c r="S81" s="44"/>
      <c r="T81" s="44"/>
      <c r="U81" s="44"/>
      <c r="V81" s="44"/>
      <c r="W81" s="44">
        <v>13.88</v>
      </c>
      <c r="X81" s="44" t="s">
        <v>109</v>
      </c>
      <c r="Y81" s="90" t="s">
        <v>221</v>
      </c>
      <c r="Z81" s="48"/>
      <c r="AA81" s="2">
        <v>1</v>
      </c>
      <c r="AB81" s="2">
        <f t="shared" si="11"/>
        <v>0</v>
      </c>
    </row>
    <row r="82" ht="30" customHeight="1" spans="1:25">
      <c r="A82" s="7">
        <v>12</v>
      </c>
      <c r="B82" s="83" t="s">
        <v>215</v>
      </c>
      <c r="C82" s="7" t="s">
        <v>35</v>
      </c>
      <c r="D82" s="7">
        <v>1</v>
      </c>
      <c r="E82" s="68" t="s">
        <v>339</v>
      </c>
      <c r="F82" s="7" t="s">
        <v>340</v>
      </c>
      <c r="G82" s="7" t="s">
        <v>215</v>
      </c>
      <c r="H82" s="7"/>
      <c r="I82" s="7" t="s">
        <v>89</v>
      </c>
      <c r="J82" s="7">
        <v>44500</v>
      </c>
      <c r="K82" s="7">
        <v>600</v>
      </c>
      <c r="L82" s="7">
        <v>960</v>
      </c>
      <c r="M82" s="7" t="s">
        <v>39</v>
      </c>
      <c r="N82" s="7">
        <v>11</v>
      </c>
      <c r="O82" s="7" t="s">
        <v>40</v>
      </c>
      <c r="P82" s="7">
        <v>280</v>
      </c>
      <c r="Q82" s="7" t="s">
        <v>39</v>
      </c>
      <c r="R82" s="7">
        <v>62</v>
      </c>
      <c r="S82" s="7" t="s">
        <v>67</v>
      </c>
      <c r="T82" s="7" t="s">
        <v>41</v>
      </c>
      <c r="U82" s="7" t="s">
        <v>67</v>
      </c>
      <c r="V82" s="7" t="s">
        <v>90</v>
      </c>
      <c r="W82" s="7"/>
      <c r="X82" s="7"/>
      <c r="Y82" s="89"/>
    </row>
    <row r="83" ht="30" customHeight="1" spans="1:28">
      <c r="A83" s="44"/>
      <c r="B83" s="84" t="s">
        <v>218</v>
      </c>
      <c r="C83" s="44"/>
      <c r="D83" s="44"/>
      <c r="E83" s="44"/>
      <c r="F83" s="44"/>
      <c r="G83" s="44" t="s">
        <v>341</v>
      </c>
      <c r="H83" s="44"/>
      <c r="I83" s="44"/>
      <c r="J83" s="44">
        <v>44500</v>
      </c>
      <c r="K83" s="44">
        <v>600</v>
      </c>
      <c r="L83" s="44">
        <v>1460</v>
      </c>
      <c r="M83" s="44"/>
      <c r="N83" s="44">
        <v>11</v>
      </c>
      <c r="O83" s="44" t="s">
        <v>40</v>
      </c>
      <c r="P83" s="44">
        <v>421</v>
      </c>
      <c r="Q83" s="44">
        <v>91</v>
      </c>
      <c r="R83" s="44">
        <v>77</v>
      </c>
      <c r="S83" s="44"/>
      <c r="T83" s="44"/>
      <c r="U83" s="44"/>
      <c r="V83" s="44"/>
      <c r="W83" s="44">
        <v>15.43</v>
      </c>
      <c r="X83" s="44" t="s">
        <v>94</v>
      </c>
      <c r="Y83" s="90" t="s">
        <v>221</v>
      </c>
      <c r="Z83" s="48"/>
      <c r="AA83" s="2">
        <v>1</v>
      </c>
      <c r="AB83" s="2">
        <f t="shared" si="11"/>
        <v>0</v>
      </c>
    </row>
    <row r="84" ht="30" customHeight="1" spans="1:25">
      <c r="A84" s="7">
        <v>13</v>
      </c>
      <c r="B84" s="83" t="s">
        <v>215</v>
      </c>
      <c r="C84" s="7" t="s">
        <v>35</v>
      </c>
      <c r="D84" s="7">
        <v>1</v>
      </c>
      <c r="E84" s="68" t="s">
        <v>342</v>
      </c>
      <c r="F84" s="7" t="s">
        <v>343</v>
      </c>
      <c r="G84" s="7" t="s">
        <v>215</v>
      </c>
      <c r="H84" s="7"/>
      <c r="I84" s="7" t="s">
        <v>89</v>
      </c>
      <c r="J84" s="7">
        <v>44500</v>
      </c>
      <c r="K84" s="7">
        <v>600</v>
      </c>
      <c r="L84" s="7">
        <v>960</v>
      </c>
      <c r="M84" s="7" t="s">
        <v>39</v>
      </c>
      <c r="N84" s="7">
        <v>11</v>
      </c>
      <c r="O84" s="7" t="s">
        <v>40</v>
      </c>
      <c r="P84" s="7">
        <v>280</v>
      </c>
      <c r="Q84" s="7" t="s">
        <v>39</v>
      </c>
      <c r="R84" s="7">
        <v>62</v>
      </c>
      <c r="S84" s="7" t="s">
        <v>67</v>
      </c>
      <c r="T84" s="7" t="s">
        <v>41</v>
      </c>
      <c r="U84" s="7" t="s">
        <v>67</v>
      </c>
      <c r="V84" s="7" t="s">
        <v>90</v>
      </c>
      <c r="W84" s="7"/>
      <c r="X84" s="7"/>
      <c r="Y84" s="89"/>
    </row>
    <row r="85" ht="30" customHeight="1" spans="1:28">
      <c r="A85" s="44"/>
      <c r="B85" s="84" t="s">
        <v>218</v>
      </c>
      <c r="C85" s="44"/>
      <c r="D85" s="44"/>
      <c r="E85" s="44"/>
      <c r="F85" s="44"/>
      <c r="G85" s="44" t="s">
        <v>341</v>
      </c>
      <c r="H85" s="44"/>
      <c r="I85" s="44"/>
      <c r="J85" s="44">
        <v>44500</v>
      </c>
      <c r="K85" s="44">
        <v>600</v>
      </c>
      <c r="L85" s="44">
        <v>1460</v>
      </c>
      <c r="M85" s="44"/>
      <c r="N85" s="44">
        <v>11</v>
      </c>
      <c r="O85" s="44" t="s">
        <v>40</v>
      </c>
      <c r="P85" s="44">
        <v>421</v>
      </c>
      <c r="Q85" s="44">
        <v>91</v>
      </c>
      <c r="R85" s="44">
        <v>77</v>
      </c>
      <c r="S85" s="44"/>
      <c r="T85" s="44"/>
      <c r="U85" s="44"/>
      <c r="V85" s="44"/>
      <c r="W85" s="44">
        <v>15.43</v>
      </c>
      <c r="X85" s="44" t="s">
        <v>94</v>
      </c>
      <c r="Y85" s="90" t="s">
        <v>221</v>
      </c>
      <c r="Z85" s="48"/>
      <c r="AA85" s="2">
        <v>1</v>
      </c>
      <c r="AB85" s="2">
        <f t="shared" ref="AB85:AB89" si="12">Z85*AA85</f>
        <v>0</v>
      </c>
    </row>
    <row r="86" ht="30" customHeight="1" spans="1:25">
      <c r="A86" s="7">
        <v>14</v>
      </c>
      <c r="B86" s="83" t="s">
        <v>215</v>
      </c>
      <c r="C86" s="7" t="s">
        <v>35</v>
      </c>
      <c r="D86" s="7">
        <v>1</v>
      </c>
      <c r="E86" s="68" t="s">
        <v>344</v>
      </c>
      <c r="F86" s="7" t="s">
        <v>345</v>
      </c>
      <c r="G86" s="7" t="s">
        <v>215</v>
      </c>
      <c r="H86" s="7"/>
      <c r="I86" s="7" t="s">
        <v>89</v>
      </c>
      <c r="J86" s="7">
        <v>44500</v>
      </c>
      <c r="K86" s="7">
        <v>600</v>
      </c>
      <c r="L86" s="7">
        <v>960</v>
      </c>
      <c r="M86" s="7" t="s">
        <v>39</v>
      </c>
      <c r="N86" s="7">
        <v>11</v>
      </c>
      <c r="O86" s="7" t="s">
        <v>40</v>
      </c>
      <c r="P86" s="7">
        <v>280</v>
      </c>
      <c r="Q86" s="7" t="s">
        <v>39</v>
      </c>
      <c r="R86" s="7">
        <v>62</v>
      </c>
      <c r="S86" s="7" t="s">
        <v>67</v>
      </c>
      <c r="T86" s="7" t="s">
        <v>41</v>
      </c>
      <c r="U86" s="7" t="s">
        <v>67</v>
      </c>
      <c r="V86" s="7" t="s">
        <v>90</v>
      </c>
      <c r="W86" s="7"/>
      <c r="X86" s="7"/>
      <c r="Y86" s="89"/>
    </row>
    <row r="87" ht="30" customHeight="1" spans="1:28">
      <c r="A87" s="44"/>
      <c r="B87" s="84" t="s">
        <v>218</v>
      </c>
      <c r="C87" s="44"/>
      <c r="D87" s="44"/>
      <c r="E87" s="44"/>
      <c r="F87" s="44"/>
      <c r="G87" s="44" t="s">
        <v>341</v>
      </c>
      <c r="H87" s="44"/>
      <c r="I87" s="44"/>
      <c r="J87" s="44">
        <v>44500</v>
      </c>
      <c r="K87" s="44">
        <v>600</v>
      </c>
      <c r="L87" s="44">
        <v>1460</v>
      </c>
      <c r="M87" s="44"/>
      <c r="N87" s="44">
        <v>11</v>
      </c>
      <c r="O87" s="44" t="s">
        <v>40</v>
      </c>
      <c r="P87" s="44">
        <v>421</v>
      </c>
      <c r="Q87" s="44">
        <v>91</v>
      </c>
      <c r="R87" s="44">
        <v>77</v>
      </c>
      <c r="S87" s="44"/>
      <c r="T87" s="44"/>
      <c r="U87" s="44"/>
      <c r="V87" s="44"/>
      <c r="W87" s="44">
        <v>15.43</v>
      </c>
      <c r="X87" s="44" t="s">
        <v>94</v>
      </c>
      <c r="Y87" s="90" t="s">
        <v>221</v>
      </c>
      <c r="Z87" s="48"/>
      <c r="AA87" s="2">
        <v>1</v>
      </c>
      <c r="AB87" s="2">
        <f t="shared" si="12"/>
        <v>0</v>
      </c>
    </row>
    <row r="88" ht="30" customHeight="1" spans="1:25">
      <c r="A88" s="7">
        <v>15</v>
      </c>
      <c r="B88" s="83" t="s">
        <v>215</v>
      </c>
      <c r="C88" s="7" t="s">
        <v>35</v>
      </c>
      <c r="D88" s="7">
        <v>1</v>
      </c>
      <c r="E88" s="68" t="s">
        <v>346</v>
      </c>
      <c r="F88" s="7" t="s">
        <v>347</v>
      </c>
      <c r="G88" s="7" t="s">
        <v>215</v>
      </c>
      <c r="H88" s="7"/>
      <c r="I88" s="7" t="s">
        <v>89</v>
      </c>
      <c r="J88" s="7">
        <v>44500</v>
      </c>
      <c r="K88" s="7">
        <v>600</v>
      </c>
      <c r="L88" s="7">
        <v>960</v>
      </c>
      <c r="M88" s="7" t="s">
        <v>39</v>
      </c>
      <c r="N88" s="7">
        <v>11</v>
      </c>
      <c r="O88" s="7" t="s">
        <v>40</v>
      </c>
      <c r="P88" s="7">
        <v>280</v>
      </c>
      <c r="Q88" s="7" t="s">
        <v>39</v>
      </c>
      <c r="R88" s="7">
        <v>62</v>
      </c>
      <c r="S88" s="7" t="s">
        <v>67</v>
      </c>
      <c r="T88" s="7" t="s">
        <v>41</v>
      </c>
      <c r="U88" s="7" t="s">
        <v>67</v>
      </c>
      <c r="V88" s="7" t="s">
        <v>90</v>
      </c>
      <c r="W88" s="7"/>
      <c r="X88" s="7"/>
      <c r="Y88" s="89"/>
    </row>
    <row r="89" ht="30" customHeight="1" spans="1:28">
      <c r="A89" s="44"/>
      <c r="B89" s="84" t="s">
        <v>218</v>
      </c>
      <c r="C89" s="44"/>
      <c r="D89" s="44"/>
      <c r="E89" s="44"/>
      <c r="F89" s="44"/>
      <c r="G89" s="44" t="s">
        <v>341</v>
      </c>
      <c r="H89" s="44"/>
      <c r="I89" s="44"/>
      <c r="J89" s="44">
        <v>44500</v>
      </c>
      <c r="K89" s="44">
        <v>600</v>
      </c>
      <c r="L89" s="44">
        <v>1460</v>
      </c>
      <c r="M89" s="44"/>
      <c r="N89" s="44">
        <v>11</v>
      </c>
      <c r="O89" s="44" t="s">
        <v>40</v>
      </c>
      <c r="P89" s="44">
        <v>421</v>
      </c>
      <c r="Q89" s="44">
        <v>91</v>
      </c>
      <c r="R89" s="44">
        <v>77</v>
      </c>
      <c r="S89" s="44"/>
      <c r="T89" s="44"/>
      <c r="U89" s="44"/>
      <c r="V89" s="44"/>
      <c r="W89" s="44">
        <v>15.43</v>
      </c>
      <c r="X89" s="44" t="s">
        <v>94</v>
      </c>
      <c r="Y89" s="90" t="s">
        <v>221</v>
      </c>
      <c r="Z89" s="48"/>
      <c r="AA89" s="2">
        <v>1</v>
      </c>
      <c r="AB89" s="2">
        <f t="shared" si="12"/>
        <v>0</v>
      </c>
    </row>
    <row r="90" spans="27:28">
      <c r="AA90" s="2">
        <f>SUM(AA5:AA89)</f>
        <v>40</v>
      </c>
      <c r="AB90" s="2">
        <f>SUM(AB5:AB89)</f>
        <v>0</v>
      </c>
    </row>
  </sheetData>
  <autoFilter xmlns:etc="http://www.wps.cn/officeDocument/2017/etCustomData" ref="C1:Y89" etc:filterBottomFollowUsedRange="0">
    <extLst/>
  </autoFilter>
  <mergeCells count="38">
    <mergeCell ref="A2:A3"/>
    <mergeCell ref="A58:A59"/>
    <mergeCell ref="B2:B3"/>
    <mergeCell ref="B58:B59"/>
    <mergeCell ref="C2:C3"/>
    <mergeCell ref="C58:C59"/>
    <mergeCell ref="D2:D3"/>
    <mergeCell ref="D58:D59"/>
    <mergeCell ref="E1:E3"/>
    <mergeCell ref="E57:E59"/>
    <mergeCell ref="F1:F3"/>
    <mergeCell ref="F57:F59"/>
    <mergeCell ref="K1:K2"/>
    <mergeCell ref="K57:K58"/>
    <mergeCell ref="L1:L2"/>
    <mergeCell ref="L57:L58"/>
    <mergeCell ref="M1:M2"/>
    <mergeCell ref="M57:M58"/>
    <mergeCell ref="N1:N2"/>
    <mergeCell ref="N57:N58"/>
    <mergeCell ref="O1:O2"/>
    <mergeCell ref="O57:O58"/>
    <mergeCell ref="P1:P2"/>
    <mergeCell ref="P57:P58"/>
    <mergeCell ref="Q1:Q2"/>
    <mergeCell ref="Q57:Q58"/>
    <mergeCell ref="R1:R2"/>
    <mergeCell ref="R57:R58"/>
    <mergeCell ref="S1:S3"/>
    <mergeCell ref="S57:S59"/>
    <mergeCell ref="T1:T3"/>
    <mergeCell ref="T57:T59"/>
    <mergeCell ref="U1:U3"/>
    <mergeCell ref="U57:U59"/>
    <mergeCell ref="V1:V3"/>
    <mergeCell ref="V57:V59"/>
    <mergeCell ref="Y1:Y3"/>
    <mergeCell ref="Y57:Y59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97"/>
  <sheetViews>
    <sheetView zoomScale="70" zoomScaleNormal="70" topLeftCell="B75" workbookViewId="0">
      <selection activeCell="Z6" sqref="Z6:Z96"/>
    </sheetView>
  </sheetViews>
  <sheetFormatPr defaultColWidth="9" defaultRowHeight="14.25"/>
  <cols>
    <col min="1" max="1" width="5.875" customWidth="1"/>
    <col min="2" max="2" width="17.75" customWidth="1"/>
    <col min="3" max="4" width="6.125" customWidth="1"/>
    <col min="5" max="5" width="15.375" customWidth="1"/>
    <col min="6" max="6" width="16.875" customWidth="1"/>
    <col min="7" max="7" width="16.75" customWidth="1"/>
    <col min="8" max="9" width="5.5" customWidth="1"/>
    <col min="10" max="14" width="7.875" customWidth="1"/>
    <col min="15" max="15" width="11.75" customWidth="1"/>
    <col min="16" max="18" width="7.875" customWidth="1"/>
    <col min="19" max="22" width="6.25" customWidth="1"/>
    <col min="23" max="23" width="7" customWidth="1"/>
    <col min="24" max="24" width="13.375" customWidth="1"/>
    <col min="25" max="25" width="27.875" customWidth="1"/>
    <col min="26" max="28" width="9" style="2"/>
  </cols>
  <sheetData>
    <row r="1" customHeight="1" spans="1:25">
      <c r="A1" s="8"/>
      <c r="B1" s="8"/>
      <c r="C1" s="8"/>
      <c r="D1" s="8"/>
      <c r="E1" s="7" t="s">
        <v>5</v>
      </c>
      <c r="F1" s="7" t="s">
        <v>6</v>
      </c>
      <c r="G1" s="7" t="s">
        <v>7</v>
      </c>
      <c r="H1" s="7" t="s">
        <v>139</v>
      </c>
      <c r="I1" s="7" t="s">
        <v>8</v>
      </c>
      <c r="J1" s="7" t="s">
        <v>9</v>
      </c>
      <c r="K1" s="40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142</v>
      </c>
      <c r="U1" s="7" t="s">
        <v>20</v>
      </c>
      <c r="V1" s="7" t="s">
        <v>21</v>
      </c>
      <c r="W1" s="72" t="s">
        <v>22</v>
      </c>
      <c r="X1" s="72" t="s">
        <v>23</v>
      </c>
      <c r="Y1" s="40" t="s">
        <v>144</v>
      </c>
    </row>
    <row r="2" customHeight="1" spans="1:25">
      <c r="A2" s="8"/>
      <c r="B2" s="8"/>
      <c r="C2" s="8"/>
      <c r="D2" s="8"/>
      <c r="E2" s="7"/>
      <c r="F2" s="7"/>
      <c r="G2" s="7"/>
      <c r="H2" s="7"/>
      <c r="I2" s="7"/>
      <c r="J2" s="7"/>
      <c r="K2" s="71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2" t="s">
        <v>33</v>
      </c>
      <c r="X2" s="73"/>
      <c r="Y2" s="71"/>
    </row>
    <row r="3" customHeight="1" spans="1:25">
      <c r="A3" s="52" t="s">
        <v>1</v>
      </c>
      <c r="B3" s="52" t="s">
        <v>2</v>
      </c>
      <c r="C3" s="52" t="s">
        <v>3</v>
      </c>
      <c r="D3" s="52" t="s">
        <v>4</v>
      </c>
      <c r="E3" s="7"/>
      <c r="F3" s="7"/>
      <c r="G3" s="7"/>
      <c r="H3" s="7"/>
      <c r="I3" s="7"/>
      <c r="J3" s="7"/>
      <c r="K3" s="42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1"/>
    </row>
    <row r="4" customHeight="1" spans="1:25">
      <c r="A4" s="52"/>
      <c r="B4" s="52"/>
      <c r="C4" s="52"/>
      <c r="D4" s="52"/>
      <c r="E4" s="7"/>
      <c r="F4" s="7"/>
      <c r="G4" s="7"/>
      <c r="H4" s="7"/>
      <c r="I4" s="7"/>
      <c r="J4" s="7" t="s">
        <v>348</v>
      </c>
      <c r="K4" s="7" t="s">
        <v>26</v>
      </c>
      <c r="L4" s="7" t="s">
        <v>27</v>
      </c>
      <c r="M4" s="7" t="s">
        <v>28</v>
      </c>
      <c r="N4" s="7" t="s">
        <v>28</v>
      </c>
      <c r="O4" s="7" t="s">
        <v>29</v>
      </c>
      <c r="P4" s="7" t="s">
        <v>30</v>
      </c>
      <c r="Q4" s="7" t="s">
        <v>31</v>
      </c>
      <c r="R4" s="7" t="s">
        <v>32</v>
      </c>
      <c r="S4" s="7"/>
      <c r="T4" s="7"/>
      <c r="U4" s="7"/>
      <c r="V4" s="7"/>
      <c r="W4" s="42"/>
      <c r="X4" s="42"/>
      <c r="Y4" s="42"/>
    </row>
    <row r="5" ht="30" customHeight="1" spans="1:28">
      <c r="A5" s="7">
        <v>1</v>
      </c>
      <c r="B5" s="7" t="s">
        <v>47</v>
      </c>
      <c r="C5" s="7" t="s">
        <v>35</v>
      </c>
      <c r="D5" s="7">
        <v>1</v>
      </c>
      <c r="E5" s="68" t="s">
        <v>349</v>
      </c>
      <c r="F5" s="7" t="s">
        <v>350</v>
      </c>
      <c r="G5" s="7" t="s">
        <v>47</v>
      </c>
      <c r="H5" s="7"/>
      <c r="I5" s="7" t="s">
        <v>38</v>
      </c>
      <c r="J5" s="7">
        <v>6600</v>
      </c>
      <c r="K5" s="7">
        <v>400</v>
      </c>
      <c r="L5" s="7">
        <v>800</v>
      </c>
      <c r="M5" s="7" t="s">
        <v>39</v>
      </c>
      <c r="N5" s="7">
        <v>3</v>
      </c>
      <c r="O5" s="7" t="s">
        <v>40</v>
      </c>
      <c r="P5" s="7">
        <v>189</v>
      </c>
      <c r="Q5" s="7">
        <v>62</v>
      </c>
      <c r="R5" s="7">
        <v>62</v>
      </c>
      <c r="S5" s="7">
        <v>0.21</v>
      </c>
      <c r="T5" s="7" t="s">
        <v>41</v>
      </c>
      <c r="U5" s="7" t="s">
        <v>42</v>
      </c>
      <c r="V5" s="7" t="s">
        <v>90</v>
      </c>
      <c r="W5" s="7"/>
      <c r="X5" s="7"/>
      <c r="Y5" s="7"/>
      <c r="Z5" s="2" t="s">
        <v>45</v>
      </c>
      <c r="AA5" s="2" t="s">
        <v>4</v>
      </c>
      <c r="AB5" s="47" t="s">
        <v>153</v>
      </c>
    </row>
    <row r="6" ht="30" customHeight="1" spans="1:28">
      <c r="A6" s="44"/>
      <c r="B6" s="44" t="s">
        <v>47</v>
      </c>
      <c r="C6" s="44"/>
      <c r="D6" s="44"/>
      <c r="E6" s="44"/>
      <c r="F6" s="44"/>
      <c r="G6" s="44" t="s">
        <v>351</v>
      </c>
      <c r="H6" s="44"/>
      <c r="I6" s="44"/>
      <c r="J6" s="44">
        <v>6600</v>
      </c>
      <c r="K6" s="44">
        <v>400</v>
      </c>
      <c r="L6" s="44">
        <v>2400</v>
      </c>
      <c r="M6" s="44"/>
      <c r="N6" s="44">
        <v>2.2</v>
      </c>
      <c r="O6" s="44" t="s">
        <v>40</v>
      </c>
      <c r="P6" s="44">
        <v>282</v>
      </c>
      <c r="Q6" s="34">
        <v>68</v>
      </c>
      <c r="R6" s="44">
        <v>76</v>
      </c>
      <c r="S6" s="44"/>
      <c r="T6" s="44"/>
      <c r="U6" s="44"/>
      <c r="V6" s="44"/>
      <c r="W6" s="44">
        <v>11.46</v>
      </c>
      <c r="X6" s="44" t="s">
        <v>351</v>
      </c>
      <c r="Y6" s="44" t="s">
        <v>352</v>
      </c>
      <c r="Z6" s="48"/>
      <c r="AA6" s="2">
        <v>1</v>
      </c>
      <c r="AB6" s="2">
        <f t="shared" ref="AB6:AB10" si="0">Z6*AA6</f>
        <v>0</v>
      </c>
    </row>
    <row r="7" ht="30" customHeight="1" spans="1:25">
      <c r="A7" s="7">
        <v>2</v>
      </c>
      <c r="B7" s="7" t="s">
        <v>353</v>
      </c>
      <c r="C7" s="7" t="s">
        <v>35</v>
      </c>
      <c r="D7" s="7">
        <v>1</v>
      </c>
      <c r="E7" s="68" t="s">
        <v>354</v>
      </c>
      <c r="F7" s="7" t="s">
        <v>355</v>
      </c>
      <c r="G7" s="7" t="s">
        <v>353</v>
      </c>
      <c r="H7" s="7"/>
      <c r="I7" s="7" t="s">
        <v>89</v>
      </c>
      <c r="J7" s="7">
        <v>13800</v>
      </c>
      <c r="K7" s="7">
        <v>400</v>
      </c>
      <c r="L7" s="7">
        <v>600</v>
      </c>
      <c r="M7" s="7" t="s">
        <v>39</v>
      </c>
      <c r="N7" s="7">
        <v>5.5</v>
      </c>
      <c r="O7" s="7" t="s">
        <v>40</v>
      </c>
      <c r="P7" s="7">
        <v>322</v>
      </c>
      <c r="Q7" s="7">
        <v>67</v>
      </c>
      <c r="R7" s="7">
        <v>62</v>
      </c>
      <c r="S7" s="7">
        <v>0.21</v>
      </c>
      <c r="T7" s="7" t="s">
        <v>39</v>
      </c>
      <c r="U7" s="7" t="s">
        <v>42</v>
      </c>
      <c r="V7" s="7" t="s">
        <v>90</v>
      </c>
      <c r="W7" s="7"/>
      <c r="X7" s="7"/>
      <c r="Y7" s="7"/>
    </row>
    <row r="8" ht="30" customHeight="1" spans="1:28">
      <c r="A8" s="44"/>
      <c r="B8" s="44" t="s">
        <v>356</v>
      </c>
      <c r="C8" s="44"/>
      <c r="D8" s="44"/>
      <c r="E8" s="44"/>
      <c r="F8" s="44"/>
      <c r="G8" s="44" t="s">
        <v>357</v>
      </c>
      <c r="H8" s="44"/>
      <c r="I8" s="44"/>
      <c r="J8" s="44">
        <v>13800</v>
      </c>
      <c r="K8" s="44">
        <v>400</v>
      </c>
      <c r="L8" s="44">
        <v>1450</v>
      </c>
      <c r="M8" s="44"/>
      <c r="N8" s="44">
        <v>5.5</v>
      </c>
      <c r="O8" s="44" t="s">
        <v>40</v>
      </c>
      <c r="P8" s="44">
        <v>230</v>
      </c>
      <c r="Q8" s="34">
        <v>77</v>
      </c>
      <c r="R8" s="44">
        <v>60</v>
      </c>
      <c r="S8" s="44"/>
      <c r="T8" s="44"/>
      <c r="U8" s="44"/>
      <c r="V8" s="44"/>
      <c r="W8" s="44">
        <v>4.63</v>
      </c>
      <c r="X8" s="44" t="s">
        <v>358</v>
      </c>
      <c r="Y8" s="44" t="s">
        <v>359</v>
      </c>
      <c r="Z8" s="48"/>
      <c r="AA8" s="2">
        <v>1</v>
      </c>
      <c r="AB8" s="2">
        <f t="shared" si="0"/>
        <v>0</v>
      </c>
    </row>
    <row r="9" ht="30" customHeight="1" spans="1:25">
      <c r="A9" s="7">
        <v>3</v>
      </c>
      <c r="B9" s="7" t="s">
        <v>47</v>
      </c>
      <c r="C9" s="7" t="s">
        <v>35</v>
      </c>
      <c r="D9" s="7">
        <v>1</v>
      </c>
      <c r="E9" s="68" t="s">
        <v>360</v>
      </c>
      <c r="F9" s="7" t="s">
        <v>361</v>
      </c>
      <c r="G9" s="7" t="s">
        <v>47</v>
      </c>
      <c r="H9" s="7"/>
      <c r="I9" s="7" t="s">
        <v>38</v>
      </c>
      <c r="J9" s="7">
        <v>4100</v>
      </c>
      <c r="K9" s="7">
        <v>350</v>
      </c>
      <c r="L9" s="7">
        <v>900</v>
      </c>
      <c r="M9" s="7" t="s">
        <v>39</v>
      </c>
      <c r="N9" s="7">
        <v>1.5</v>
      </c>
      <c r="O9" s="7" t="s">
        <v>40</v>
      </c>
      <c r="P9" s="7">
        <v>132</v>
      </c>
      <c r="Q9" s="7">
        <v>61</v>
      </c>
      <c r="R9" s="7">
        <v>62</v>
      </c>
      <c r="S9" s="7">
        <v>0.183</v>
      </c>
      <c r="T9" s="7" t="s">
        <v>41</v>
      </c>
      <c r="U9" s="7" t="s">
        <v>42</v>
      </c>
      <c r="V9" s="7" t="s">
        <v>90</v>
      </c>
      <c r="W9" s="7"/>
      <c r="X9" s="7"/>
      <c r="Y9" s="7"/>
    </row>
    <row r="10" ht="30" customHeight="1" spans="1:28">
      <c r="A10" s="44"/>
      <c r="B10" s="44" t="s">
        <v>47</v>
      </c>
      <c r="C10" s="44"/>
      <c r="D10" s="44"/>
      <c r="E10" s="44"/>
      <c r="F10" s="44"/>
      <c r="G10" s="44" t="s">
        <v>362</v>
      </c>
      <c r="H10" s="44"/>
      <c r="I10" s="44"/>
      <c r="J10" s="44">
        <v>4100</v>
      </c>
      <c r="K10" s="44">
        <v>350</v>
      </c>
      <c r="L10" s="44">
        <v>2400</v>
      </c>
      <c r="M10" s="44"/>
      <c r="N10" s="44">
        <v>1.5</v>
      </c>
      <c r="O10" s="44" t="s">
        <v>40</v>
      </c>
      <c r="P10" s="44">
        <v>194</v>
      </c>
      <c r="Q10" s="34">
        <v>65</v>
      </c>
      <c r="R10" s="44">
        <v>76</v>
      </c>
      <c r="S10" s="44"/>
      <c r="T10" s="44"/>
      <c r="U10" s="44"/>
      <c r="V10" s="44"/>
      <c r="W10" s="44">
        <v>9.04</v>
      </c>
      <c r="X10" s="44" t="s">
        <v>362</v>
      </c>
      <c r="Y10" s="44" t="s">
        <v>352</v>
      </c>
      <c r="Z10" s="48"/>
      <c r="AA10" s="2">
        <v>1</v>
      </c>
      <c r="AB10" s="2">
        <f t="shared" si="0"/>
        <v>0</v>
      </c>
    </row>
    <row r="11" ht="30" customHeight="1" spans="1:25">
      <c r="A11" s="7">
        <v>4</v>
      </c>
      <c r="B11" s="7" t="s">
        <v>47</v>
      </c>
      <c r="C11" s="7" t="s">
        <v>35</v>
      </c>
      <c r="D11" s="7">
        <v>1</v>
      </c>
      <c r="E11" s="68" t="s">
        <v>363</v>
      </c>
      <c r="F11" s="7" t="s">
        <v>364</v>
      </c>
      <c r="G11" s="7" t="s">
        <v>47</v>
      </c>
      <c r="H11" s="7"/>
      <c r="I11" s="7" t="s">
        <v>38</v>
      </c>
      <c r="J11" s="7">
        <v>2500</v>
      </c>
      <c r="K11" s="7">
        <v>350</v>
      </c>
      <c r="L11" s="7">
        <v>1200</v>
      </c>
      <c r="M11" s="7" t="s">
        <v>39</v>
      </c>
      <c r="N11" s="7">
        <v>1.1</v>
      </c>
      <c r="O11" s="7" t="s">
        <v>40</v>
      </c>
      <c r="P11" s="7">
        <v>89</v>
      </c>
      <c r="Q11" s="7">
        <v>61</v>
      </c>
      <c r="R11" s="7">
        <v>62</v>
      </c>
      <c r="S11" s="7">
        <v>0.183</v>
      </c>
      <c r="T11" s="7" t="s">
        <v>39</v>
      </c>
      <c r="U11" s="7" t="s">
        <v>42</v>
      </c>
      <c r="V11" s="7" t="s">
        <v>90</v>
      </c>
      <c r="W11" s="7"/>
      <c r="X11" s="7"/>
      <c r="Y11" s="7"/>
    </row>
    <row r="12" ht="30" customHeight="1" spans="1:28">
      <c r="A12" s="44"/>
      <c r="B12" s="44" t="s">
        <v>47</v>
      </c>
      <c r="C12" s="44"/>
      <c r="D12" s="44"/>
      <c r="E12" s="44"/>
      <c r="F12" s="44"/>
      <c r="G12" s="44" t="s">
        <v>365</v>
      </c>
      <c r="H12" s="44"/>
      <c r="I12" s="44"/>
      <c r="J12" s="44">
        <v>2500</v>
      </c>
      <c r="K12" s="44">
        <v>350</v>
      </c>
      <c r="L12" s="44">
        <v>2400</v>
      </c>
      <c r="M12" s="44"/>
      <c r="N12" s="44">
        <v>0.75</v>
      </c>
      <c r="O12" s="44" t="s">
        <v>40</v>
      </c>
      <c r="P12" s="44">
        <v>174</v>
      </c>
      <c r="Q12" s="44">
        <v>61</v>
      </c>
      <c r="R12" s="44">
        <v>76</v>
      </c>
      <c r="S12" s="44"/>
      <c r="T12" s="44"/>
      <c r="U12" s="44"/>
      <c r="V12" s="44"/>
      <c r="W12" s="44">
        <v>6.78</v>
      </c>
      <c r="X12" s="44" t="s">
        <v>366</v>
      </c>
      <c r="Y12" s="44" t="s">
        <v>352</v>
      </c>
      <c r="Z12" s="48"/>
      <c r="AA12" s="2">
        <v>1</v>
      </c>
      <c r="AB12" s="2">
        <f t="shared" ref="AB12:AB16" si="1">Z12*AA12</f>
        <v>0</v>
      </c>
    </row>
    <row r="13" ht="30" customHeight="1" spans="1:25">
      <c r="A13" s="7">
        <v>5</v>
      </c>
      <c r="B13" s="7" t="s">
        <v>47</v>
      </c>
      <c r="C13" s="7" t="s">
        <v>35</v>
      </c>
      <c r="D13" s="7">
        <v>1</v>
      </c>
      <c r="E13" s="68" t="s">
        <v>367</v>
      </c>
      <c r="F13" s="7" t="s">
        <v>368</v>
      </c>
      <c r="G13" s="7" t="s">
        <v>47</v>
      </c>
      <c r="H13" s="7"/>
      <c r="I13" s="7" t="s">
        <v>38</v>
      </c>
      <c r="J13" s="7">
        <v>2500</v>
      </c>
      <c r="K13" s="7">
        <v>350</v>
      </c>
      <c r="L13" s="7">
        <v>1200</v>
      </c>
      <c r="M13" s="7" t="s">
        <v>39</v>
      </c>
      <c r="N13" s="7">
        <v>1.1</v>
      </c>
      <c r="O13" s="7" t="s">
        <v>40</v>
      </c>
      <c r="P13" s="7">
        <v>89</v>
      </c>
      <c r="Q13" s="7">
        <v>61</v>
      </c>
      <c r="R13" s="7">
        <v>62</v>
      </c>
      <c r="S13" s="7">
        <v>0.183</v>
      </c>
      <c r="T13" s="7" t="s">
        <v>39</v>
      </c>
      <c r="U13" s="7" t="s">
        <v>42</v>
      </c>
      <c r="V13" s="7" t="s">
        <v>90</v>
      </c>
      <c r="W13" s="7"/>
      <c r="X13" s="7"/>
      <c r="Y13" s="7"/>
    </row>
    <row r="14" ht="30" customHeight="1" spans="1:28">
      <c r="A14" s="44"/>
      <c r="B14" s="44" t="s">
        <v>47</v>
      </c>
      <c r="C14" s="44"/>
      <c r="D14" s="44"/>
      <c r="E14" s="44"/>
      <c r="F14" s="44"/>
      <c r="G14" s="44" t="s">
        <v>365</v>
      </c>
      <c r="H14" s="44"/>
      <c r="I14" s="44"/>
      <c r="J14" s="44">
        <v>2500</v>
      </c>
      <c r="K14" s="44">
        <v>350</v>
      </c>
      <c r="L14" s="44">
        <v>2400</v>
      </c>
      <c r="M14" s="44"/>
      <c r="N14" s="44">
        <v>0.75</v>
      </c>
      <c r="O14" s="44" t="s">
        <v>40</v>
      </c>
      <c r="P14" s="44">
        <v>174</v>
      </c>
      <c r="Q14" s="44">
        <v>61</v>
      </c>
      <c r="R14" s="44">
        <v>76</v>
      </c>
      <c r="S14" s="44"/>
      <c r="T14" s="44"/>
      <c r="U14" s="44"/>
      <c r="V14" s="44"/>
      <c r="W14" s="44">
        <v>6.78</v>
      </c>
      <c r="X14" s="44" t="s">
        <v>366</v>
      </c>
      <c r="Y14" s="44" t="s">
        <v>352</v>
      </c>
      <c r="Z14" s="48"/>
      <c r="AA14" s="2">
        <v>1</v>
      </c>
      <c r="AB14" s="2">
        <f t="shared" si="1"/>
        <v>0</v>
      </c>
    </row>
    <row r="15" ht="30" customHeight="1" spans="1:25">
      <c r="A15" s="7">
        <v>6</v>
      </c>
      <c r="B15" s="7" t="s">
        <v>353</v>
      </c>
      <c r="C15" s="7" t="s">
        <v>35</v>
      </c>
      <c r="D15" s="7">
        <v>1</v>
      </c>
      <c r="E15" s="68" t="s">
        <v>369</v>
      </c>
      <c r="F15" s="7" t="s">
        <v>370</v>
      </c>
      <c r="G15" s="7" t="s">
        <v>353</v>
      </c>
      <c r="H15" s="7"/>
      <c r="I15" s="7" t="s">
        <v>89</v>
      </c>
      <c r="J15" s="7">
        <v>1000</v>
      </c>
      <c r="K15" s="7">
        <v>300</v>
      </c>
      <c r="L15" s="7">
        <v>1380</v>
      </c>
      <c r="M15" s="7" t="s">
        <v>39</v>
      </c>
      <c r="N15" s="7">
        <v>0.25</v>
      </c>
      <c r="O15" s="7" t="s">
        <v>371</v>
      </c>
      <c r="P15" s="7">
        <v>30</v>
      </c>
      <c r="Q15" s="7">
        <v>61</v>
      </c>
      <c r="R15" s="7">
        <v>62</v>
      </c>
      <c r="S15" s="7">
        <v>0.157</v>
      </c>
      <c r="T15" s="7" t="s">
        <v>39</v>
      </c>
      <c r="U15" s="7" t="s">
        <v>42</v>
      </c>
      <c r="V15" s="7" t="s">
        <v>90</v>
      </c>
      <c r="W15" s="7"/>
      <c r="X15" s="7"/>
      <c r="Y15" s="7"/>
    </row>
    <row r="16" ht="30" customHeight="1" spans="1:28">
      <c r="A16" s="44"/>
      <c r="B16" s="44" t="s">
        <v>372</v>
      </c>
      <c r="C16" s="44"/>
      <c r="D16" s="44"/>
      <c r="E16" s="44"/>
      <c r="F16" s="44"/>
      <c r="G16" s="44" t="s">
        <v>373</v>
      </c>
      <c r="H16" s="44"/>
      <c r="I16" s="44"/>
      <c r="J16" s="44">
        <v>1000</v>
      </c>
      <c r="K16" s="44">
        <v>300</v>
      </c>
      <c r="L16" s="44">
        <v>1380</v>
      </c>
      <c r="M16" s="44"/>
      <c r="N16" s="44">
        <v>0.25</v>
      </c>
      <c r="O16" s="44" t="s">
        <v>371</v>
      </c>
      <c r="P16" s="44">
        <v>22</v>
      </c>
      <c r="Q16" s="44">
        <v>61</v>
      </c>
      <c r="R16" s="44" t="s">
        <v>74</v>
      </c>
      <c r="S16" s="44"/>
      <c r="T16" s="44"/>
      <c r="U16" s="44"/>
      <c r="V16" s="44"/>
      <c r="W16" s="44">
        <v>2.78</v>
      </c>
      <c r="X16" s="44" t="s">
        <v>374</v>
      </c>
      <c r="Y16" s="44" t="s">
        <v>375</v>
      </c>
      <c r="Z16" s="48"/>
      <c r="AA16" s="2">
        <v>1</v>
      </c>
      <c r="AB16" s="2">
        <f t="shared" si="1"/>
        <v>0</v>
      </c>
    </row>
    <row r="17" ht="30" customHeight="1" spans="1:26">
      <c r="A17" s="52">
        <v>7</v>
      </c>
      <c r="B17" s="52" t="s">
        <v>47</v>
      </c>
      <c r="C17" s="52" t="s">
        <v>35</v>
      </c>
      <c r="D17" s="52">
        <v>1</v>
      </c>
      <c r="E17" s="69" t="s">
        <v>376</v>
      </c>
      <c r="F17" s="52" t="s">
        <v>377</v>
      </c>
      <c r="G17" s="52" t="s">
        <v>47</v>
      </c>
      <c r="H17" s="52"/>
      <c r="I17" s="52" t="s">
        <v>89</v>
      </c>
      <c r="J17" s="52">
        <v>1500</v>
      </c>
      <c r="K17" s="52">
        <v>300</v>
      </c>
      <c r="L17" s="52">
        <v>1380</v>
      </c>
      <c r="M17" s="52" t="s">
        <v>39</v>
      </c>
      <c r="N17" s="52">
        <v>0.45</v>
      </c>
      <c r="O17" s="52" t="s">
        <v>40</v>
      </c>
      <c r="P17" s="52">
        <v>50</v>
      </c>
      <c r="Q17" s="52">
        <v>60</v>
      </c>
      <c r="R17" s="52">
        <v>62</v>
      </c>
      <c r="S17" s="52">
        <v>0.157</v>
      </c>
      <c r="T17" s="52" t="s">
        <v>39</v>
      </c>
      <c r="U17" s="52" t="s">
        <v>42</v>
      </c>
      <c r="V17" s="52" t="s">
        <v>90</v>
      </c>
      <c r="W17" s="52"/>
      <c r="X17" s="52"/>
      <c r="Y17" s="52"/>
      <c r="Z17" s="74"/>
    </row>
    <row r="18" ht="30" customHeight="1" spans="1:28">
      <c r="A18" s="70"/>
      <c r="B18" s="70" t="s">
        <v>372</v>
      </c>
      <c r="C18" s="70"/>
      <c r="D18" s="70"/>
      <c r="E18" s="70"/>
      <c r="F18" s="70"/>
      <c r="G18" s="44" t="s">
        <v>378</v>
      </c>
      <c r="H18" s="44"/>
      <c r="I18" s="44"/>
      <c r="J18" s="44">
        <v>1500</v>
      </c>
      <c r="K18" s="44">
        <v>350</v>
      </c>
      <c r="L18" s="44">
        <v>1380</v>
      </c>
      <c r="M18" s="44"/>
      <c r="N18" s="34">
        <v>0.55</v>
      </c>
      <c r="O18" s="44" t="s">
        <v>40</v>
      </c>
      <c r="P18" s="44">
        <v>30</v>
      </c>
      <c r="Q18" s="44">
        <v>60</v>
      </c>
      <c r="R18" s="44" t="s">
        <v>74</v>
      </c>
      <c r="S18" s="44"/>
      <c r="T18" s="44"/>
      <c r="U18" s="44"/>
      <c r="V18" s="44"/>
      <c r="W18" s="44">
        <v>3.54</v>
      </c>
      <c r="X18" s="44" t="s">
        <v>374</v>
      </c>
      <c r="Y18" s="44" t="s">
        <v>375</v>
      </c>
      <c r="Z18" s="75"/>
      <c r="AA18" s="2">
        <v>1</v>
      </c>
      <c r="AB18" s="2">
        <f t="shared" ref="AB18:AB22" si="2">Z18*AA18</f>
        <v>0</v>
      </c>
    </row>
    <row r="19" ht="30" customHeight="1" spans="1:25">
      <c r="A19" s="7">
        <v>8</v>
      </c>
      <c r="B19" s="7" t="s">
        <v>353</v>
      </c>
      <c r="C19" s="7" t="s">
        <v>35</v>
      </c>
      <c r="D19" s="7">
        <v>1</v>
      </c>
      <c r="E19" s="68" t="s">
        <v>379</v>
      </c>
      <c r="F19" s="7" t="s">
        <v>380</v>
      </c>
      <c r="G19" s="7" t="s">
        <v>353</v>
      </c>
      <c r="H19" s="7"/>
      <c r="I19" s="7" t="s">
        <v>89</v>
      </c>
      <c r="J19" s="7">
        <v>1500</v>
      </c>
      <c r="K19" s="7">
        <v>350</v>
      </c>
      <c r="L19" s="7">
        <v>900</v>
      </c>
      <c r="M19" s="7" t="s">
        <v>39</v>
      </c>
      <c r="N19" s="7">
        <v>0.45</v>
      </c>
      <c r="O19" s="7" t="s">
        <v>40</v>
      </c>
      <c r="P19" s="7">
        <v>50</v>
      </c>
      <c r="Q19" s="7">
        <v>60</v>
      </c>
      <c r="R19" s="7">
        <v>62</v>
      </c>
      <c r="S19" s="7">
        <v>0.183</v>
      </c>
      <c r="T19" s="7" t="s">
        <v>41</v>
      </c>
      <c r="U19" s="7" t="s">
        <v>42</v>
      </c>
      <c r="V19" s="7" t="s">
        <v>90</v>
      </c>
      <c r="W19" s="7"/>
      <c r="X19" s="7"/>
      <c r="Y19" s="7"/>
    </row>
    <row r="20" ht="30" customHeight="1" spans="1:28">
      <c r="A20" s="44"/>
      <c r="B20" s="44" t="s">
        <v>372</v>
      </c>
      <c r="C20" s="44"/>
      <c r="D20" s="44"/>
      <c r="E20" s="44"/>
      <c r="F20" s="44"/>
      <c r="G20" s="44" t="s">
        <v>378</v>
      </c>
      <c r="H20" s="44"/>
      <c r="I20" s="44"/>
      <c r="J20" s="44">
        <v>1500</v>
      </c>
      <c r="K20" s="44">
        <v>350</v>
      </c>
      <c r="L20" s="44">
        <v>1380</v>
      </c>
      <c r="M20" s="44"/>
      <c r="N20" s="34">
        <v>0.55</v>
      </c>
      <c r="O20" s="44" t="s">
        <v>40</v>
      </c>
      <c r="P20" s="44">
        <v>30</v>
      </c>
      <c r="Q20" s="44">
        <v>60</v>
      </c>
      <c r="R20" s="44" t="s">
        <v>74</v>
      </c>
      <c r="S20" s="44"/>
      <c r="T20" s="44"/>
      <c r="U20" s="44"/>
      <c r="V20" s="44"/>
      <c r="W20" s="44">
        <v>3.54</v>
      </c>
      <c r="X20" s="44" t="s">
        <v>374</v>
      </c>
      <c r="Y20" s="44" t="s">
        <v>375</v>
      </c>
      <c r="Z20" s="48"/>
      <c r="AA20" s="2">
        <v>1</v>
      </c>
      <c r="AB20" s="2">
        <f t="shared" si="2"/>
        <v>0</v>
      </c>
    </row>
    <row r="21" ht="30" customHeight="1" spans="1:25">
      <c r="A21" s="7">
        <v>9</v>
      </c>
      <c r="B21" s="7" t="s">
        <v>47</v>
      </c>
      <c r="C21" s="7" t="s">
        <v>35</v>
      </c>
      <c r="D21" s="7">
        <v>1</v>
      </c>
      <c r="E21" s="68" t="s">
        <v>381</v>
      </c>
      <c r="F21" s="7" t="s">
        <v>382</v>
      </c>
      <c r="G21" s="7" t="s">
        <v>47</v>
      </c>
      <c r="H21" s="7"/>
      <c r="I21" s="7" t="s">
        <v>38</v>
      </c>
      <c r="J21" s="7">
        <v>15400</v>
      </c>
      <c r="K21" s="7">
        <v>450</v>
      </c>
      <c r="L21" s="7">
        <v>650</v>
      </c>
      <c r="M21" s="7" t="s">
        <v>39</v>
      </c>
      <c r="N21" s="7">
        <v>7.5</v>
      </c>
      <c r="O21" s="7" t="s">
        <v>40</v>
      </c>
      <c r="P21" s="7">
        <v>384</v>
      </c>
      <c r="Q21" s="7">
        <v>69</v>
      </c>
      <c r="R21" s="7">
        <v>62</v>
      </c>
      <c r="S21" s="7">
        <v>0.236</v>
      </c>
      <c r="T21" s="7" t="s">
        <v>41</v>
      </c>
      <c r="U21" s="7" t="s">
        <v>42</v>
      </c>
      <c r="V21" s="7" t="s">
        <v>90</v>
      </c>
      <c r="W21" s="7"/>
      <c r="X21" s="7"/>
      <c r="Y21" s="7"/>
    </row>
    <row r="22" ht="30" customHeight="1" spans="1:28">
      <c r="A22" s="44"/>
      <c r="B22" s="44" t="s">
        <v>47</v>
      </c>
      <c r="C22" s="44"/>
      <c r="D22" s="44"/>
      <c r="E22" s="44"/>
      <c r="F22" s="44"/>
      <c r="G22" s="44" t="s">
        <v>383</v>
      </c>
      <c r="H22" s="44"/>
      <c r="I22" s="44"/>
      <c r="J22" s="44">
        <v>15400</v>
      </c>
      <c r="K22" s="44">
        <v>450</v>
      </c>
      <c r="L22" s="44">
        <v>1100</v>
      </c>
      <c r="M22" s="44"/>
      <c r="N22" s="44">
        <v>4</v>
      </c>
      <c r="O22" s="44" t="s">
        <v>40</v>
      </c>
      <c r="P22" s="44">
        <v>234</v>
      </c>
      <c r="Q22" s="44">
        <v>58</v>
      </c>
      <c r="R22" s="44">
        <v>76</v>
      </c>
      <c r="S22" s="44"/>
      <c r="T22" s="44"/>
      <c r="U22" s="44"/>
      <c r="V22" s="44"/>
      <c r="W22" s="44">
        <v>20.22</v>
      </c>
      <c r="X22" s="44" t="s">
        <v>383</v>
      </c>
      <c r="Y22" s="44" t="s">
        <v>352</v>
      </c>
      <c r="Z22" s="48"/>
      <c r="AA22" s="2">
        <v>1</v>
      </c>
      <c r="AB22" s="2">
        <f t="shared" si="2"/>
        <v>0</v>
      </c>
    </row>
    <row r="23" ht="30" customHeight="1" spans="1:25">
      <c r="A23" s="7">
        <v>10</v>
      </c>
      <c r="B23" s="7" t="s">
        <v>47</v>
      </c>
      <c r="C23" s="7" t="s">
        <v>35</v>
      </c>
      <c r="D23" s="7">
        <v>1</v>
      </c>
      <c r="E23" s="68" t="s">
        <v>384</v>
      </c>
      <c r="F23" s="7" t="s">
        <v>385</v>
      </c>
      <c r="G23" s="7" t="s">
        <v>47</v>
      </c>
      <c r="H23" s="7"/>
      <c r="I23" s="7" t="s">
        <v>38</v>
      </c>
      <c r="J23" s="7">
        <v>13200</v>
      </c>
      <c r="K23" s="7">
        <v>450</v>
      </c>
      <c r="L23" s="7">
        <v>650</v>
      </c>
      <c r="M23" s="7" t="s">
        <v>39</v>
      </c>
      <c r="N23" s="7">
        <v>5.5</v>
      </c>
      <c r="O23" s="7" t="s">
        <v>40</v>
      </c>
      <c r="P23" s="7">
        <v>322</v>
      </c>
      <c r="Q23" s="7">
        <v>68</v>
      </c>
      <c r="R23" s="7">
        <v>62</v>
      </c>
      <c r="S23" s="7">
        <v>0.236</v>
      </c>
      <c r="T23" s="7" t="s">
        <v>41</v>
      </c>
      <c r="U23" s="7" t="s">
        <v>42</v>
      </c>
      <c r="V23" s="7" t="s">
        <v>90</v>
      </c>
      <c r="W23" s="7"/>
      <c r="X23" s="7"/>
      <c r="Y23" s="7"/>
    </row>
    <row r="24" ht="30" customHeight="1" spans="1:28">
      <c r="A24" s="44"/>
      <c r="B24" s="44" t="s">
        <v>47</v>
      </c>
      <c r="C24" s="44"/>
      <c r="D24" s="44"/>
      <c r="E24" s="44"/>
      <c r="F24" s="44"/>
      <c r="G24" s="44" t="s">
        <v>383</v>
      </c>
      <c r="H24" s="44"/>
      <c r="I24" s="44"/>
      <c r="J24" s="44">
        <v>13200</v>
      </c>
      <c r="K24" s="44">
        <v>450</v>
      </c>
      <c r="L24" s="44">
        <v>1100</v>
      </c>
      <c r="M24" s="44"/>
      <c r="N24" s="44">
        <v>4</v>
      </c>
      <c r="O24" s="44" t="s">
        <v>40</v>
      </c>
      <c r="P24" s="44">
        <v>234</v>
      </c>
      <c r="Q24" s="44">
        <v>58</v>
      </c>
      <c r="R24" s="44">
        <v>76</v>
      </c>
      <c r="S24" s="44"/>
      <c r="T24" s="44"/>
      <c r="U24" s="44"/>
      <c r="V24" s="44"/>
      <c r="W24" s="44">
        <v>17.33</v>
      </c>
      <c r="X24" s="44" t="s">
        <v>383</v>
      </c>
      <c r="Y24" s="44" t="s">
        <v>352</v>
      </c>
      <c r="Z24" s="48"/>
      <c r="AA24" s="2">
        <v>1</v>
      </c>
      <c r="AB24" s="2">
        <f t="shared" ref="AB24:AB28" si="3">Z24*AA24</f>
        <v>0</v>
      </c>
    </row>
    <row r="25" ht="30" customHeight="1" spans="1:25">
      <c r="A25" s="7">
        <v>11</v>
      </c>
      <c r="B25" s="7" t="s">
        <v>47</v>
      </c>
      <c r="C25" s="7" t="s">
        <v>35</v>
      </c>
      <c r="D25" s="7">
        <v>1</v>
      </c>
      <c r="E25" s="68" t="s">
        <v>386</v>
      </c>
      <c r="F25" s="7" t="s">
        <v>385</v>
      </c>
      <c r="G25" s="7" t="s">
        <v>47</v>
      </c>
      <c r="H25" s="7"/>
      <c r="I25" s="7" t="s">
        <v>38</v>
      </c>
      <c r="J25" s="7">
        <v>13200</v>
      </c>
      <c r="K25" s="7">
        <v>450</v>
      </c>
      <c r="L25" s="7">
        <v>650</v>
      </c>
      <c r="M25" s="7" t="s">
        <v>39</v>
      </c>
      <c r="N25" s="7">
        <v>5.5</v>
      </c>
      <c r="O25" s="7" t="s">
        <v>40</v>
      </c>
      <c r="P25" s="7">
        <v>322</v>
      </c>
      <c r="Q25" s="7">
        <v>68</v>
      </c>
      <c r="R25" s="7">
        <v>62</v>
      </c>
      <c r="S25" s="7">
        <v>0.236</v>
      </c>
      <c r="T25" s="7" t="s">
        <v>41</v>
      </c>
      <c r="U25" s="7" t="s">
        <v>42</v>
      </c>
      <c r="V25" s="7" t="s">
        <v>90</v>
      </c>
      <c r="W25" s="7"/>
      <c r="X25" s="7"/>
      <c r="Y25" s="7"/>
    </row>
    <row r="26" ht="30" customHeight="1" spans="1:28">
      <c r="A26" s="44"/>
      <c r="B26" s="44" t="s">
        <v>47</v>
      </c>
      <c r="C26" s="44"/>
      <c r="D26" s="44"/>
      <c r="E26" s="44"/>
      <c r="F26" s="44"/>
      <c r="G26" s="44" t="s">
        <v>383</v>
      </c>
      <c r="H26" s="44"/>
      <c r="I26" s="44"/>
      <c r="J26" s="44">
        <v>13200</v>
      </c>
      <c r="K26" s="44">
        <v>450</v>
      </c>
      <c r="L26" s="44">
        <v>1100</v>
      </c>
      <c r="M26" s="44"/>
      <c r="N26" s="44">
        <v>4</v>
      </c>
      <c r="O26" s="44" t="s">
        <v>40</v>
      </c>
      <c r="P26" s="44">
        <v>234</v>
      </c>
      <c r="Q26" s="44">
        <v>58</v>
      </c>
      <c r="R26" s="44">
        <v>76</v>
      </c>
      <c r="S26" s="44"/>
      <c r="T26" s="44"/>
      <c r="U26" s="44"/>
      <c r="V26" s="44"/>
      <c r="W26" s="44">
        <v>17.33</v>
      </c>
      <c r="X26" s="44" t="s">
        <v>383</v>
      </c>
      <c r="Y26" s="44" t="s">
        <v>352</v>
      </c>
      <c r="Z26" s="48"/>
      <c r="AA26" s="2">
        <v>1</v>
      </c>
      <c r="AB26" s="2">
        <f t="shared" si="3"/>
        <v>0</v>
      </c>
    </row>
    <row r="27" ht="30" customHeight="1" spans="1:25">
      <c r="A27" s="7">
        <v>12</v>
      </c>
      <c r="B27" s="7" t="s">
        <v>47</v>
      </c>
      <c r="C27" s="7" t="s">
        <v>35</v>
      </c>
      <c r="D27" s="7">
        <v>1</v>
      </c>
      <c r="E27" s="68" t="s">
        <v>387</v>
      </c>
      <c r="F27" s="7" t="s">
        <v>388</v>
      </c>
      <c r="G27" s="7" t="s">
        <v>47</v>
      </c>
      <c r="H27" s="7"/>
      <c r="I27" s="7" t="s">
        <v>38</v>
      </c>
      <c r="J27" s="7">
        <v>6600</v>
      </c>
      <c r="K27" s="7">
        <v>400</v>
      </c>
      <c r="L27" s="7">
        <v>550</v>
      </c>
      <c r="M27" s="7" t="s">
        <v>39</v>
      </c>
      <c r="N27" s="7">
        <v>3</v>
      </c>
      <c r="O27" s="7" t="s">
        <v>40</v>
      </c>
      <c r="P27" s="7">
        <v>189</v>
      </c>
      <c r="Q27" s="7">
        <v>62</v>
      </c>
      <c r="R27" s="7">
        <v>62</v>
      </c>
      <c r="S27" s="7">
        <v>0.21</v>
      </c>
      <c r="T27" s="7" t="s">
        <v>67</v>
      </c>
      <c r="U27" s="7" t="s">
        <v>42</v>
      </c>
      <c r="V27" s="7" t="s">
        <v>90</v>
      </c>
      <c r="W27" s="7"/>
      <c r="X27" s="7"/>
      <c r="Y27" s="7"/>
    </row>
    <row r="28" ht="30" customHeight="1" spans="1:28">
      <c r="A28" s="44"/>
      <c r="B28" s="44" t="s">
        <v>47</v>
      </c>
      <c r="C28" s="44"/>
      <c r="D28" s="44"/>
      <c r="E28" s="44"/>
      <c r="F28" s="44"/>
      <c r="G28" s="44" t="s">
        <v>351</v>
      </c>
      <c r="H28" s="44"/>
      <c r="I28" s="44"/>
      <c r="J28" s="44">
        <v>6600</v>
      </c>
      <c r="K28" s="44">
        <v>400</v>
      </c>
      <c r="L28" s="44">
        <v>2400</v>
      </c>
      <c r="M28" s="44"/>
      <c r="N28" s="44">
        <v>2.2</v>
      </c>
      <c r="O28" s="44" t="s">
        <v>40</v>
      </c>
      <c r="P28" s="44">
        <v>282</v>
      </c>
      <c r="Q28" s="34">
        <v>68</v>
      </c>
      <c r="R28" s="44">
        <v>76</v>
      </c>
      <c r="S28" s="44"/>
      <c r="T28" s="44"/>
      <c r="U28" s="44"/>
      <c r="V28" s="44"/>
      <c r="W28" s="44">
        <v>11.46</v>
      </c>
      <c r="X28" s="44" t="s">
        <v>351</v>
      </c>
      <c r="Y28" s="44" t="s">
        <v>352</v>
      </c>
      <c r="Z28" s="48"/>
      <c r="AA28" s="2">
        <v>1</v>
      </c>
      <c r="AB28" s="2">
        <f t="shared" si="3"/>
        <v>0</v>
      </c>
    </row>
    <row r="29" ht="30" customHeight="1" spans="1:25">
      <c r="A29" s="7">
        <v>13</v>
      </c>
      <c r="B29" s="7" t="s">
        <v>47</v>
      </c>
      <c r="C29" s="7" t="s">
        <v>35</v>
      </c>
      <c r="D29" s="7">
        <v>1</v>
      </c>
      <c r="E29" s="68" t="s">
        <v>389</v>
      </c>
      <c r="F29" s="7" t="s">
        <v>390</v>
      </c>
      <c r="G29" s="7" t="s">
        <v>47</v>
      </c>
      <c r="H29" s="7"/>
      <c r="I29" s="7" t="s">
        <v>38</v>
      </c>
      <c r="J29" s="7">
        <v>2500</v>
      </c>
      <c r="K29" s="7">
        <v>400</v>
      </c>
      <c r="L29" s="7">
        <v>1200</v>
      </c>
      <c r="M29" s="7" t="s">
        <v>39</v>
      </c>
      <c r="N29" s="7">
        <v>1.1</v>
      </c>
      <c r="O29" s="7" t="s">
        <v>40</v>
      </c>
      <c r="P29" s="7">
        <v>89</v>
      </c>
      <c r="Q29" s="7">
        <v>61</v>
      </c>
      <c r="R29" s="7">
        <v>62</v>
      </c>
      <c r="S29" s="7">
        <v>0.21</v>
      </c>
      <c r="T29" s="7" t="s">
        <v>39</v>
      </c>
      <c r="U29" s="7" t="s">
        <v>42</v>
      </c>
      <c r="V29" s="7" t="s">
        <v>90</v>
      </c>
      <c r="W29" s="7"/>
      <c r="X29" s="7"/>
      <c r="Y29" s="7"/>
    </row>
    <row r="30" ht="30" customHeight="1" spans="1:28">
      <c r="A30" s="44"/>
      <c r="B30" s="44" t="s">
        <v>47</v>
      </c>
      <c r="C30" s="44"/>
      <c r="D30" s="44"/>
      <c r="E30" s="44"/>
      <c r="F30" s="44"/>
      <c r="G30" s="44" t="s">
        <v>365</v>
      </c>
      <c r="H30" s="44"/>
      <c r="I30" s="44"/>
      <c r="J30" s="44">
        <v>2500</v>
      </c>
      <c r="K30" s="44">
        <v>400</v>
      </c>
      <c r="L30" s="44">
        <v>2800</v>
      </c>
      <c r="M30" s="44"/>
      <c r="N30" s="44">
        <v>1.1</v>
      </c>
      <c r="O30" s="44" t="s">
        <v>40</v>
      </c>
      <c r="P30" s="44">
        <v>176</v>
      </c>
      <c r="Q30" s="34">
        <v>65</v>
      </c>
      <c r="R30" s="44">
        <v>76</v>
      </c>
      <c r="S30" s="44"/>
      <c r="T30" s="44"/>
      <c r="U30" s="44"/>
      <c r="V30" s="44"/>
      <c r="W30" s="44">
        <v>6.78</v>
      </c>
      <c r="X30" s="44" t="s">
        <v>366</v>
      </c>
      <c r="Y30" s="44" t="s">
        <v>352</v>
      </c>
      <c r="Z30" s="48"/>
      <c r="AA30" s="2">
        <v>1</v>
      </c>
      <c r="AB30" s="2">
        <f t="shared" ref="AB30:AB34" si="4">Z30*AA30</f>
        <v>0</v>
      </c>
    </row>
    <row r="31" ht="30" customHeight="1" spans="1:25">
      <c r="A31" s="7">
        <v>14</v>
      </c>
      <c r="B31" s="7" t="s">
        <v>47</v>
      </c>
      <c r="C31" s="7" t="s">
        <v>35</v>
      </c>
      <c r="D31" s="7">
        <v>1</v>
      </c>
      <c r="E31" s="68" t="s">
        <v>391</v>
      </c>
      <c r="F31" s="7" t="s">
        <v>392</v>
      </c>
      <c r="G31" s="7" t="s">
        <v>47</v>
      </c>
      <c r="H31" s="7"/>
      <c r="I31" s="7" t="s">
        <v>38</v>
      </c>
      <c r="J31" s="7">
        <v>5200</v>
      </c>
      <c r="K31" s="7">
        <v>400</v>
      </c>
      <c r="L31" s="7">
        <v>1000</v>
      </c>
      <c r="M31" s="7" t="s">
        <v>39</v>
      </c>
      <c r="N31" s="7">
        <v>2.2</v>
      </c>
      <c r="O31" s="7" t="s">
        <v>40</v>
      </c>
      <c r="P31" s="7">
        <v>140</v>
      </c>
      <c r="Q31" s="7">
        <v>62</v>
      </c>
      <c r="R31" s="7">
        <v>62</v>
      </c>
      <c r="S31" s="7">
        <v>0.21</v>
      </c>
      <c r="T31" s="7" t="s">
        <v>39</v>
      </c>
      <c r="U31" s="7" t="s">
        <v>42</v>
      </c>
      <c r="V31" s="7" t="s">
        <v>90</v>
      </c>
      <c r="W31" s="7"/>
      <c r="X31" s="7"/>
      <c r="Y31" s="7"/>
    </row>
    <row r="32" ht="30" customHeight="1" spans="1:28">
      <c r="A32" s="44"/>
      <c r="B32" s="44" t="s">
        <v>47</v>
      </c>
      <c r="C32" s="44"/>
      <c r="D32" s="44"/>
      <c r="E32" s="44"/>
      <c r="F32" s="44"/>
      <c r="G32" s="44" t="s">
        <v>351</v>
      </c>
      <c r="H32" s="44"/>
      <c r="I32" s="44"/>
      <c r="J32" s="44">
        <v>5200</v>
      </c>
      <c r="K32" s="44">
        <v>400</v>
      </c>
      <c r="L32" s="44">
        <v>2400</v>
      </c>
      <c r="M32" s="44"/>
      <c r="N32" s="44">
        <v>2.2</v>
      </c>
      <c r="O32" s="44" t="s">
        <v>40</v>
      </c>
      <c r="P32" s="44">
        <v>282</v>
      </c>
      <c r="Q32" s="34">
        <v>68</v>
      </c>
      <c r="R32" s="44">
        <v>76</v>
      </c>
      <c r="S32" s="44"/>
      <c r="T32" s="44"/>
      <c r="U32" s="44"/>
      <c r="V32" s="44"/>
      <c r="W32" s="44">
        <v>9.03</v>
      </c>
      <c r="X32" s="44" t="s">
        <v>351</v>
      </c>
      <c r="Y32" s="44" t="s">
        <v>352</v>
      </c>
      <c r="Z32" s="48"/>
      <c r="AA32" s="2">
        <v>1</v>
      </c>
      <c r="AB32" s="2">
        <f t="shared" si="4"/>
        <v>0</v>
      </c>
    </row>
    <row r="33" ht="30" customHeight="1" spans="1:25">
      <c r="A33" s="7">
        <v>15</v>
      </c>
      <c r="B33" s="7" t="s">
        <v>47</v>
      </c>
      <c r="C33" s="7" t="s">
        <v>35</v>
      </c>
      <c r="D33" s="7">
        <v>1</v>
      </c>
      <c r="E33" s="68" t="s">
        <v>393</v>
      </c>
      <c r="F33" s="7" t="s">
        <v>377</v>
      </c>
      <c r="G33" s="7" t="s">
        <v>47</v>
      </c>
      <c r="H33" s="7"/>
      <c r="I33" s="7" t="s">
        <v>38</v>
      </c>
      <c r="J33" s="7">
        <v>3000</v>
      </c>
      <c r="K33" s="7">
        <v>400</v>
      </c>
      <c r="L33" s="7">
        <v>1200</v>
      </c>
      <c r="M33" s="7" t="s">
        <v>39</v>
      </c>
      <c r="N33" s="7">
        <v>1.1</v>
      </c>
      <c r="O33" s="7" t="s">
        <v>40</v>
      </c>
      <c r="P33" s="7">
        <v>89</v>
      </c>
      <c r="Q33" s="7">
        <v>60</v>
      </c>
      <c r="R33" s="7">
        <v>62</v>
      </c>
      <c r="S33" s="7">
        <v>0.21</v>
      </c>
      <c r="T33" s="7" t="s">
        <v>39</v>
      </c>
      <c r="U33" s="7" t="s">
        <v>42</v>
      </c>
      <c r="V33" s="7" t="s">
        <v>90</v>
      </c>
      <c r="W33" s="7"/>
      <c r="X33" s="7"/>
      <c r="Y33" s="7"/>
    </row>
    <row r="34" ht="30" customHeight="1" spans="1:28">
      <c r="A34" s="44"/>
      <c r="B34" s="44" t="s">
        <v>47</v>
      </c>
      <c r="C34" s="44"/>
      <c r="D34" s="44"/>
      <c r="E34" s="44"/>
      <c r="F34" s="44"/>
      <c r="G34" s="44" t="s">
        <v>362</v>
      </c>
      <c r="H34" s="44"/>
      <c r="I34" s="44"/>
      <c r="J34" s="44">
        <v>3000</v>
      </c>
      <c r="K34" s="44">
        <v>400</v>
      </c>
      <c r="L34" s="44">
        <v>2000</v>
      </c>
      <c r="M34" s="44"/>
      <c r="N34" s="44">
        <v>1.1</v>
      </c>
      <c r="O34" s="44" t="s">
        <v>40</v>
      </c>
      <c r="P34" s="44">
        <v>188</v>
      </c>
      <c r="Q34" s="34">
        <v>65</v>
      </c>
      <c r="R34" s="44">
        <v>76</v>
      </c>
      <c r="S34" s="44"/>
      <c r="T34" s="44"/>
      <c r="U34" s="44"/>
      <c r="V34" s="44"/>
      <c r="W34" s="44">
        <v>6.61</v>
      </c>
      <c r="X34" s="44" t="s">
        <v>362</v>
      </c>
      <c r="Y34" s="44" t="s">
        <v>352</v>
      </c>
      <c r="Z34" s="48"/>
      <c r="AA34" s="2">
        <v>1</v>
      </c>
      <c r="AB34" s="2">
        <f t="shared" si="4"/>
        <v>0</v>
      </c>
    </row>
    <row r="35" ht="30" customHeight="1" spans="1:25">
      <c r="A35" s="7">
        <v>16</v>
      </c>
      <c r="B35" s="7" t="s">
        <v>47</v>
      </c>
      <c r="C35" s="7" t="s">
        <v>35</v>
      </c>
      <c r="D35" s="7">
        <v>1</v>
      </c>
      <c r="E35" s="68" t="s">
        <v>394</v>
      </c>
      <c r="F35" s="7" t="s">
        <v>377</v>
      </c>
      <c r="G35" s="7" t="s">
        <v>47</v>
      </c>
      <c r="H35" s="7"/>
      <c r="I35" s="7" t="s">
        <v>38</v>
      </c>
      <c r="J35" s="7">
        <v>3000</v>
      </c>
      <c r="K35" s="7">
        <v>400</v>
      </c>
      <c r="L35" s="7">
        <v>1200</v>
      </c>
      <c r="M35" s="7" t="s">
        <v>39</v>
      </c>
      <c r="N35" s="7">
        <v>1.1</v>
      </c>
      <c r="O35" s="7" t="s">
        <v>40</v>
      </c>
      <c r="P35" s="7">
        <v>89</v>
      </c>
      <c r="Q35" s="7">
        <v>60</v>
      </c>
      <c r="R35" s="7">
        <v>62</v>
      </c>
      <c r="S35" s="7">
        <v>0.21</v>
      </c>
      <c r="T35" s="7" t="s">
        <v>39</v>
      </c>
      <c r="U35" s="7" t="s">
        <v>42</v>
      </c>
      <c r="V35" s="7" t="s">
        <v>90</v>
      </c>
      <c r="W35" s="7"/>
      <c r="X35" s="7"/>
      <c r="Y35" s="7"/>
    </row>
    <row r="36" ht="30" customHeight="1" spans="1:28">
      <c r="A36" s="44"/>
      <c r="B36" s="44" t="s">
        <v>47</v>
      </c>
      <c r="C36" s="44"/>
      <c r="D36" s="44"/>
      <c r="E36" s="44"/>
      <c r="F36" s="44"/>
      <c r="G36" s="44" t="s">
        <v>362</v>
      </c>
      <c r="H36" s="44"/>
      <c r="I36" s="44"/>
      <c r="J36" s="44">
        <v>3000</v>
      </c>
      <c r="K36" s="44">
        <v>400</v>
      </c>
      <c r="L36" s="44">
        <v>2000</v>
      </c>
      <c r="M36" s="44"/>
      <c r="N36" s="44">
        <v>1.1</v>
      </c>
      <c r="O36" s="44" t="s">
        <v>40</v>
      </c>
      <c r="P36" s="44">
        <v>188</v>
      </c>
      <c r="Q36" s="34">
        <v>65</v>
      </c>
      <c r="R36" s="44">
        <v>76</v>
      </c>
      <c r="S36" s="44"/>
      <c r="T36" s="44"/>
      <c r="U36" s="44"/>
      <c r="V36" s="44"/>
      <c r="W36" s="44">
        <v>6.61</v>
      </c>
      <c r="X36" s="44" t="s">
        <v>362</v>
      </c>
      <c r="Y36" s="44" t="s">
        <v>352</v>
      </c>
      <c r="Z36" s="48"/>
      <c r="AA36" s="2">
        <v>1</v>
      </c>
      <c r="AB36" s="2">
        <f t="shared" ref="AB36:AB40" si="5">Z36*AA36</f>
        <v>0</v>
      </c>
    </row>
    <row r="37" ht="30" customHeight="1" spans="1:25">
      <c r="A37" s="7">
        <v>17</v>
      </c>
      <c r="B37" s="7" t="s">
        <v>47</v>
      </c>
      <c r="C37" s="7" t="s">
        <v>35</v>
      </c>
      <c r="D37" s="7">
        <v>1</v>
      </c>
      <c r="E37" s="68" t="s">
        <v>395</v>
      </c>
      <c r="F37" s="7" t="s">
        <v>380</v>
      </c>
      <c r="G37" s="7" t="s">
        <v>47</v>
      </c>
      <c r="H37" s="7"/>
      <c r="I37" s="7" t="s">
        <v>38</v>
      </c>
      <c r="J37" s="7">
        <v>1500</v>
      </c>
      <c r="K37" s="7">
        <v>350</v>
      </c>
      <c r="L37" s="7">
        <v>900</v>
      </c>
      <c r="M37" s="7" t="s">
        <v>39</v>
      </c>
      <c r="N37" s="7">
        <v>0.45</v>
      </c>
      <c r="O37" s="7" t="s">
        <v>40</v>
      </c>
      <c r="P37" s="7">
        <v>50</v>
      </c>
      <c r="Q37" s="7">
        <v>60</v>
      </c>
      <c r="R37" s="7">
        <v>62</v>
      </c>
      <c r="S37" s="7">
        <v>0.183</v>
      </c>
      <c r="T37" s="7" t="s">
        <v>41</v>
      </c>
      <c r="U37" s="7" t="s">
        <v>42</v>
      </c>
      <c r="V37" s="7" t="s">
        <v>90</v>
      </c>
      <c r="W37" s="7"/>
      <c r="X37" s="7"/>
      <c r="Y37" s="7"/>
    </row>
    <row r="38" ht="30" customHeight="1" spans="1:28">
      <c r="A38" s="44"/>
      <c r="B38" s="44" t="s">
        <v>47</v>
      </c>
      <c r="C38" s="44"/>
      <c r="D38" s="44"/>
      <c r="E38" s="44"/>
      <c r="F38" s="44"/>
      <c r="G38" s="44" t="s">
        <v>365</v>
      </c>
      <c r="H38" s="44"/>
      <c r="I38" s="44"/>
      <c r="J38" s="44">
        <v>1500</v>
      </c>
      <c r="K38" s="44">
        <v>350</v>
      </c>
      <c r="L38" s="44">
        <v>2400</v>
      </c>
      <c r="M38" s="44"/>
      <c r="N38" s="34">
        <v>0.75</v>
      </c>
      <c r="O38" s="44" t="s">
        <v>40</v>
      </c>
      <c r="P38" s="44">
        <v>174</v>
      </c>
      <c r="Q38" s="34">
        <v>64</v>
      </c>
      <c r="R38" s="44">
        <v>76</v>
      </c>
      <c r="S38" s="44"/>
      <c r="T38" s="44"/>
      <c r="U38" s="44"/>
      <c r="V38" s="44"/>
      <c r="W38" s="44">
        <v>4.07</v>
      </c>
      <c r="X38" s="44" t="s">
        <v>366</v>
      </c>
      <c r="Y38" s="44" t="s">
        <v>352</v>
      </c>
      <c r="Z38" s="48"/>
      <c r="AA38" s="2">
        <v>1</v>
      </c>
      <c r="AB38" s="2">
        <f t="shared" si="5"/>
        <v>0</v>
      </c>
    </row>
    <row r="39" ht="30" customHeight="1" spans="1:25">
      <c r="A39" s="7">
        <v>18</v>
      </c>
      <c r="B39" s="7" t="s">
        <v>47</v>
      </c>
      <c r="C39" s="7" t="s">
        <v>35</v>
      </c>
      <c r="D39" s="7">
        <v>1</v>
      </c>
      <c r="E39" s="68" t="s">
        <v>396</v>
      </c>
      <c r="F39" s="7" t="s">
        <v>397</v>
      </c>
      <c r="G39" s="7" t="s">
        <v>47</v>
      </c>
      <c r="H39" s="7"/>
      <c r="I39" s="7" t="s">
        <v>38</v>
      </c>
      <c r="J39" s="7">
        <v>5000</v>
      </c>
      <c r="K39" s="7">
        <v>400</v>
      </c>
      <c r="L39" s="7">
        <v>1000</v>
      </c>
      <c r="M39" s="7" t="s">
        <v>39</v>
      </c>
      <c r="N39" s="7">
        <v>2.2</v>
      </c>
      <c r="O39" s="7" t="s">
        <v>40</v>
      </c>
      <c r="P39" s="7">
        <v>140</v>
      </c>
      <c r="Q39" s="7">
        <v>62</v>
      </c>
      <c r="R39" s="7">
        <v>62</v>
      </c>
      <c r="S39" s="7">
        <v>0.21</v>
      </c>
      <c r="T39" s="7" t="s">
        <v>41</v>
      </c>
      <c r="U39" s="7" t="s">
        <v>42</v>
      </c>
      <c r="V39" s="7" t="s">
        <v>90</v>
      </c>
      <c r="W39" s="7"/>
      <c r="X39" s="7"/>
      <c r="Y39" s="7"/>
    </row>
    <row r="40" ht="30" customHeight="1" spans="1:28">
      <c r="A40" s="44"/>
      <c r="B40" s="44" t="s">
        <v>47</v>
      </c>
      <c r="C40" s="44"/>
      <c r="D40" s="44"/>
      <c r="E40" s="44"/>
      <c r="F40" s="44"/>
      <c r="G40" s="44" t="s">
        <v>351</v>
      </c>
      <c r="H40" s="44"/>
      <c r="I40" s="44"/>
      <c r="J40" s="44">
        <v>5000</v>
      </c>
      <c r="K40" s="44">
        <v>400</v>
      </c>
      <c r="L40" s="44">
        <v>2400</v>
      </c>
      <c r="M40" s="44"/>
      <c r="N40" s="44">
        <v>2.2</v>
      </c>
      <c r="O40" s="44" t="s">
        <v>40</v>
      </c>
      <c r="P40" s="44">
        <v>282</v>
      </c>
      <c r="Q40" s="34">
        <v>68</v>
      </c>
      <c r="R40" s="44">
        <v>76</v>
      </c>
      <c r="S40" s="44"/>
      <c r="T40" s="44"/>
      <c r="U40" s="44"/>
      <c r="V40" s="44"/>
      <c r="W40" s="44">
        <v>8.68</v>
      </c>
      <c r="X40" s="44" t="s">
        <v>351</v>
      </c>
      <c r="Y40" s="44" t="s">
        <v>352</v>
      </c>
      <c r="Z40" s="48"/>
      <c r="AA40" s="2">
        <v>1</v>
      </c>
      <c r="AB40" s="2">
        <f t="shared" si="5"/>
        <v>0</v>
      </c>
    </row>
    <row r="41" ht="30" customHeight="1" spans="1:25">
      <c r="A41" s="7">
        <v>19</v>
      </c>
      <c r="B41" s="7" t="s">
        <v>47</v>
      </c>
      <c r="C41" s="7" t="s">
        <v>35</v>
      </c>
      <c r="D41" s="7">
        <v>1</v>
      </c>
      <c r="E41" s="68" t="s">
        <v>398</v>
      </c>
      <c r="F41" s="7" t="s">
        <v>397</v>
      </c>
      <c r="G41" s="7" t="s">
        <v>47</v>
      </c>
      <c r="H41" s="7"/>
      <c r="I41" s="7" t="s">
        <v>38</v>
      </c>
      <c r="J41" s="7">
        <v>7100</v>
      </c>
      <c r="K41" s="7">
        <v>400</v>
      </c>
      <c r="L41" s="7">
        <v>800</v>
      </c>
      <c r="M41" s="7" t="s">
        <v>39</v>
      </c>
      <c r="N41" s="7">
        <v>3</v>
      </c>
      <c r="O41" s="7" t="s">
        <v>40</v>
      </c>
      <c r="P41" s="7">
        <v>189</v>
      </c>
      <c r="Q41" s="7">
        <v>62</v>
      </c>
      <c r="R41" s="7">
        <v>62</v>
      </c>
      <c r="S41" s="7">
        <v>0.21</v>
      </c>
      <c r="T41" s="7" t="s">
        <v>41</v>
      </c>
      <c r="U41" s="7" t="s">
        <v>42</v>
      </c>
      <c r="V41" s="7" t="s">
        <v>90</v>
      </c>
      <c r="W41" s="7"/>
      <c r="X41" s="7"/>
      <c r="Y41" s="7"/>
    </row>
    <row r="42" ht="30" customHeight="1" spans="1:28">
      <c r="A42" s="44"/>
      <c r="B42" s="44" t="s">
        <v>47</v>
      </c>
      <c r="C42" s="44"/>
      <c r="D42" s="44"/>
      <c r="E42" s="44"/>
      <c r="F42" s="44"/>
      <c r="G42" s="44" t="s">
        <v>383</v>
      </c>
      <c r="H42" s="44"/>
      <c r="I42" s="44"/>
      <c r="J42" s="44">
        <v>7100</v>
      </c>
      <c r="K42" s="44">
        <v>400</v>
      </c>
      <c r="L42" s="44">
        <v>900</v>
      </c>
      <c r="M42" s="44"/>
      <c r="N42" s="44">
        <v>2.2</v>
      </c>
      <c r="O42" s="44" t="s">
        <v>40</v>
      </c>
      <c r="P42" s="44">
        <v>223</v>
      </c>
      <c r="Q42" s="44">
        <v>62</v>
      </c>
      <c r="R42" s="44">
        <v>76</v>
      </c>
      <c r="S42" s="44"/>
      <c r="T42" s="44"/>
      <c r="U42" s="44"/>
      <c r="V42" s="44"/>
      <c r="W42" s="44">
        <v>9.32</v>
      </c>
      <c r="X42" s="44" t="s">
        <v>383</v>
      </c>
      <c r="Y42" s="44" t="s">
        <v>352</v>
      </c>
      <c r="Z42" s="48"/>
      <c r="AA42" s="2">
        <v>1</v>
      </c>
      <c r="AB42" s="2">
        <f t="shared" ref="AB42:AB46" si="6">Z42*AA42</f>
        <v>0</v>
      </c>
    </row>
    <row r="43" ht="30" customHeight="1" spans="1:25">
      <c r="A43" s="7">
        <v>20</v>
      </c>
      <c r="B43" s="7" t="s">
        <v>47</v>
      </c>
      <c r="C43" s="7" t="s">
        <v>35</v>
      </c>
      <c r="D43" s="7">
        <v>1</v>
      </c>
      <c r="E43" s="68" t="s">
        <v>399</v>
      </c>
      <c r="F43" s="7" t="s">
        <v>400</v>
      </c>
      <c r="G43" s="7" t="s">
        <v>47</v>
      </c>
      <c r="H43" s="7"/>
      <c r="I43" s="7" t="s">
        <v>38</v>
      </c>
      <c r="J43" s="7">
        <v>3300</v>
      </c>
      <c r="K43" s="7">
        <v>400</v>
      </c>
      <c r="L43" s="7">
        <v>1300</v>
      </c>
      <c r="M43" s="7" t="s">
        <v>39</v>
      </c>
      <c r="N43" s="7">
        <v>1.1</v>
      </c>
      <c r="O43" s="7" t="s">
        <v>40</v>
      </c>
      <c r="P43" s="7">
        <v>89</v>
      </c>
      <c r="Q43" s="7">
        <v>61</v>
      </c>
      <c r="R43" s="7">
        <v>62</v>
      </c>
      <c r="S43" s="7">
        <v>0.21</v>
      </c>
      <c r="T43" s="7" t="s">
        <v>39</v>
      </c>
      <c r="U43" s="7" t="s">
        <v>42</v>
      </c>
      <c r="V43" s="7" t="s">
        <v>90</v>
      </c>
      <c r="W43" s="7"/>
      <c r="X43" s="7"/>
      <c r="Y43" s="7"/>
    </row>
    <row r="44" ht="30" customHeight="1" spans="1:28">
      <c r="A44" s="44"/>
      <c r="B44" s="44" t="s">
        <v>47</v>
      </c>
      <c r="C44" s="44"/>
      <c r="D44" s="44"/>
      <c r="E44" s="44"/>
      <c r="F44" s="44"/>
      <c r="G44" s="44" t="s">
        <v>362</v>
      </c>
      <c r="H44" s="44"/>
      <c r="I44" s="44"/>
      <c r="J44" s="44">
        <v>3300</v>
      </c>
      <c r="K44" s="44">
        <v>400</v>
      </c>
      <c r="L44" s="44">
        <v>2400</v>
      </c>
      <c r="M44" s="44"/>
      <c r="N44" s="34">
        <v>1.5</v>
      </c>
      <c r="O44" s="44" t="s">
        <v>40</v>
      </c>
      <c r="P44" s="44">
        <v>194</v>
      </c>
      <c r="Q44" s="34">
        <v>65</v>
      </c>
      <c r="R44" s="44">
        <v>76</v>
      </c>
      <c r="S44" s="44"/>
      <c r="T44" s="44"/>
      <c r="U44" s="44"/>
      <c r="V44" s="44"/>
      <c r="W44" s="44">
        <v>7.27</v>
      </c>
      <c r="X44" s="44" t="s">
        <v>362</v>
      </c>
      <c r="Y44" s="44" t="s">
        <v>352</v>
      </c>
      <c r="Z44" s="48"/>
      <c r="AA44" s="2">
        <v>1</v>
      </c>
      <c r="AB44" s="2">
        <f t="shared" si="6"/>
        <v>0</v>
      </c>
    </row>
    <row r="45" ht="30" customHeight="1" spans="1:25">
      <c r="A45" s="7">
        <v>21</v>
      </c>
      <c r="B45" s="7" t="s">
        <v>47</v>
      </c>
      <c r="C45" s="7" t="s">
        <v>35</v>
      </c>
      <c r="D45" s="7">
        <v>1</v>
      </c>
      <c r="E45" s="68" t="s">
        <v>401</v>
      </c>
      <c r="F45" s="7" t="s">
        <v>402</v>
      </c>
      <c r="G45" s="7" t="s">
        <v>47</v>
      </c>
      <c r="H45" s="7"/>
      <c r="I45" s="7" t="s">
        <v>38</v>
      </c>
      <c r="J45" s="7">
        <v>3900</v>
      </c>
      <c r="K45" s="7">
        <v>400</v>
      </c>
      <c r="L45" s="7">
        <v>1300</v>
      </c>
      <c r="M45" s="7" t="s">
        <v>39</v>
      </c>
      <c r="N45" s="7">
        <v>1.1</v>
      </c>
      <c r="O45" s="7" t="s">
        <v>40</v>
      </c>
      <c r="P45" s="7">
        <v>89</v>
      </c>
      <c r="Q45" s="7">
        <v>61</v>
      </c>
      <c r="R45" s="7">
        <v>62</v>
      </c>
      <c r="S45" s="7">
        <v>0.21</v>
      </c>
      <c r="T45" s="7" t="s">
        <v>39</v>
      </c>
      <c r="U45" s="7" t="s">
        <v>42</v>
      </c>
      <c r="V45" s="7" t="s">
        <v>90</v>
      </c>
      <c r="W45" s="7"/>
      <c r="X45" s="7"/>
      <c r="Y45" s="7"/>
    </row>
    <row r="46" ht="30" customHeight="1" spans="1:28">
      <c r="A46" s="44"/>
      <c r="B46" s="44" t="s">
        <v>47</v>
      </c>
      <c r="C46" s="44"/>
      <c r="D46" s="44"/>
      <c r="E46" s="44"/>
      <c r="F46" s="44"/>
      <c r="G46" s="44" t="s">
        <v>362</v>
      </c>
      <c r="H46" s="44"/>
      <c r="I46" s="44"/>
      <c r="J46" s="44">
        <v>3900</v>
      </c>
      <c r="K46" s="44">
        <v>400</v>
      </c>
      <c r="L46" s="44">
        <v>2400</v>
      </c>
      <c r="M46" s="44"/>
      <c r="N46" s="34">
        <v>1.5</v>
      </c>
      <c r="O46" s="44" t="s">
        <v>40</v>
      </c>
      <c r="P46" s="44">
        <v>194</v>
      </c>
      <c r="Q46" s="34">
        <v>65</v>
      </c>
      <c r="R46" s="44">
        <v>76</v>
      </c>
      <c r="S46" s="44"/>
      <c r="T46" s="44"/>
      <c r="U46" s="44"/>
      <c r="V46" s="44"/>
      <c r="W46" s="44">
        <v>8.6</v>
      </c>
      <c r="X46" s="44" t="s">
        <v>362</v>
      </c>
      <c r="Y46" s="44" t="s">
        <v>352</v>
      </c>
      <c r="Z46" s="48"/>
      <c r="AA46" s="2">
        <v>1</v>
      </c>
      <c r="AB46" s="2">
        <f t="shared" si="6"/>
        <v>0</v>
      </c>
    </row>
    <row r="47" ht="30" customHeight="1" spans="1:25">
      <c r="A47" s="7">
        <v>22</v>
      </c>
      <c r="B47" s="7" t="s">
        <v>47</v>
      </c>
      <c r="C47" s="7" t="s">
        <v>35</v>
      </c>
      <c r="D47" s="7">
        <v>1</v>
      </c>
      <c r="E47" s="68" t="s">
        <v>403</v>
      </c>
      <c r="F47" s="7" t="s">
        <v>404</v>
      </c>
      <c r="G47" s="7" t="s">
        <v>47</v>
      </c>
      <c r="H47" s="7"/>
      <c r="I47" s="7" t="s">
        <v>38</v>
      </c>
      <c r="J47" s="7">
        <v>3300</v>
      </c>
      <c r="K47" s="7">
        <v>400</v>
      </c>
      <c r="L47" s="7">
        <v>1300</v>
      </c>
      <c r="M47" s="7" t="s">
        <v>39</v>
      </c>
      <c r="N47" s="7">
        <v>1.1</v>
      </c>
      <c r="O47" s="7" t="s">
        <v>40</v>
      </c>
      <c r="P47" s="7">
        <v>89</v>
      </c>
      <c r="Q47" s="7">
        <v>61</v>
      </c>
      <c r="R47" s="7">
        <v>62</v>
      </c>
      <c r="S47" s="7">
        <v>0.21</v>
      </c>
      <c r="T47" s="7" t="s">
        <v>39</v>
      </c>
      <c r="U47" s="7" t="s">
        <v>42</v>
      </c>
      <c r="V47" s="7" t="s">
        <v>90</v>
      </c>
      <c r="W47" s="7"/>
      <c r="X47" s="7"/>
      <c r="Y47" s="7"/>
    </row>
    <row r="48" ht="30" customHeight="1" spans="1:28">
      <c r="A48" s="44"/>
      <c r="B48" s="44" t="s">
        <v>47</v>
      </c>
      <c r="C48" s="44"/>
      <c r="D48" s="44"/>
      <c r="E48" s="44"/>
      <c r="F48" s="44"/>
      <c r="G48" s="44" t="s">
        <v>362</v>
      </c>
      <c r="H48" s="44"/>
      <c r="I48" s="44"/>
      <c r="J48" s="44">
        <v>3300</v>
      </c>
      <c r="K48" s="44">
        <v>400</v>
      </c>
      <c r="L48" s="44">
        <v>2400</v>
      </c>
      <c r="M48" s="44"/>
      <c r="N48" s="34">
        <v>1.5</v>
      </c>
      <c r="O48" s="44" t="s">
        <v>40</v>
      </c>
      <c r="P48" s="44">
        <v>194</v>
      </c>
      <c r="Q48" s="34">
        <v>65</v>
      </c>
      <c r="R48" s="44">
        <v>76</v>
      </c>
      <c r="S48" s="44"/>
      <c r="T48" s="44"/>
      <c r="U48" s="44"/>
      <c r="V48" s="44"/>
      <c r="W48" s="44">
        <v>7.27</v>
      </c>
      <c r="X48" s="44" t="s">
        <v>362</v>
      </c>
      <c r="Y48" s="44" t="s">
        <v>352</v>
      </c>
      <c r="Z48" s="48"/>
      <c r="AA48" s="2">
        <v>1</v>
      </c>
      <c r="AB48" s="2">
        <f t="shared" ref="AB48:AB52" si="7">Z48*AA48</f>
        <v>0</v>
      </c>
    </row>
    <row r="49" ht="30" customHeight="1" spans="1:25">
      <c r="A49" s="7">
        <v>23</v>
      </c>
      <c r="B49" s="7" t="s">
        <v>47</v>
      </c>
      <c r="C49" s="7" t="s">
        <v>35</v>
      </c>
      <c r="D49" s="7">
        <v>1</v>
      </c>
      <c r="E49" s="68" t="s">
        <v>405</v>
      </c>
      <c r="F49" s="7" t="s">
        <v>406</v>
      </c>
      <c r="G49" s="7" t="s">
        <v>47</v>
      </c>
      <c r="H49" s="7"/>
      <c r="I49" s="7" t="s">
        <v>38</v>
      </c>
      <c r="J49" s="7">
        <v>2200</v>
      </c>
      <c r="K49" s="7">
        <v>400</v>
      </c>
      <c r="L49" s="7">
        <v>1200</v>
      </c>
      <c r="M49" s="7" t="s">
        <v>39</v>
      </c>
      <c r="N49" s="7">
        <v>1.1</v>
      </c>
      <c r="O49" s="7" t="s">
        <v>40</v>
      </c>
      <c r="P49" s="7">
        <v>89</v>
      </c>
      <c r="Q49" s="7">
        <v>61</v>
      </c>
      <c r="R49" s="7">
        <v>62</v>
      </c>
      <c r="S49" s="7">
        <v>0.21</v>
      </c>
      <c r="T49" s="7" t="s">
        <v>41</v>
      </c>
      <c r="U49" s="7" t="s">
        <v>42</v>
      </c>
      <c r="V49" s="7" t="s">
        <v>90</v>
      </c>
      <c r="W49" s="7"/>
      <c r="X49" s="7"/>
      <c r="Y49" s="7"/>
    </row>
    <row r="50" ht="30" customHeight="1" spans="1:28">
      <c r="A50" s="44"/>
      <c r="B50" s="44" t="s">
        <v>47</v>
      </c>
      <c r="C50" s="44"/>
      <c r="D50" s="44"/>
      <c r="E50" s="44"/>
      <c r="F50" s="44"/>
      <c r="G50" s="44" t="s">
        <v>365</v>
      </c>
      <c r="H50" s="44"/>
      <c r="I50" s="44"/>
      <c r="J50" s="44">
        <v>2200</v>
      </c>
      <c r="K50" s="44">
        <v>400</v>
      </c>
      <c r="L50" s="44">
        <v>2400</v>
      </c>
      <c r="M50" s="44"/>
      <c r="N50" s="44">
        <v>0.75</v>
      </c>
      <c r="O50" s="44" t="s">
        <v>40</v>
      </c>
      <c r="P50" s="44">
        <v>174</v>
      </c>
      <c r="Q50" s="34">
        <v>64</v>
      </c>
      <c r="R50" s="44">
        <v>76</v>
      </c>
      <c r="S50" s="44"/>
      <c r="T50" s="44"/>
      <c r="U50" s="44"/>
      <c r="V50" s="44"/>
      <c r="W50" s="44">
        <v>5.97</v>
      </c>
      <c r="X50" s="44" t="s">
        <v>366</v>
      </c>
      <c r="Y50" s="44" t="s">
        <v>352</v>
      </c>
      <c r="Z50" s="48"/>
      <c r="AA50" s="2">
        <v>1</v>
      </c>
      <c r="AB50" s="2">
        <f t="shared" si="7"/>
        <v>0</v>
      </c>
    </row>
    <row r="51" ht="30" customHeight="1" spans="1:25">
      <c r="A51" s="7">
        <v>24</v>
      </c>
      <c r="B51" s="7" t="s">
        <v>47</v>
      </c>
      <c r="C51" s="7" t="s">
        <v>35</v>
      </c>
      <c r="D51" s="7">
        <v>1</v>
      </c>
      <c r="E51" s="68" t="s">
        <v>407</v>
      </c>
      <c r="F51" s="7" t="s">
        <v>402</v>
      </c>
      <c r="G51" s="7" t="s">
        <v>47</v>
      </c>
      <c r="H51" s="7"/>
      <c r="I51" s="7" t="s">
        <v>38</v>
      </c>
      <c r="J51" s="7">
        <v>2700</v>
      </c>
      <c r="K51" s="7">
        <v>400</v>
      </c>
      <c r="L51" s="7">
        <v>1300</v>
      </c>
      <c r="M51" s="7" t="s">
        <v>39</v>
      </c>
      <c r="N51" s="7">
        <v>1.1</v>
      </c>
      <c r="O51" s="7" t="s">
        <v>40</v>
      </c>
      <c r="P51" s="7">
        <v>89</v>
      </c>
      <c r="Q51" s="7">
        <v>61</v>
      </c>
      <c r="R51" s="7">
        <v>62</v>
      </c>
      <c r="S51" s="7">
        <v>0.21</v>
      </c>
      <c r="T51" s="7" t="s">
        <v>39</v>
      </c>
      <c r="U51" s="7" t="s">
        <v>42</v>
      </c>
      <c r="V51" s="7" t="s">
        <v>90</v>
      </c>
      <c r="W51" s="7"/>
      <c r="X51" s="7"/>
      <c r="Y51" s="7"/>
    </row>
    <row r="52" ht="30" customHeight="1" spans="1:28">
      <c r="A52" s="44"/>
      <c r="B52" s="44" t="s">
        <v>47</v>
      </c>
      <c r="C52" s="44"/>
      <c r="D52" s="44"/>
      <c r="E52" s="44"/>
      <c r="F52" s="44"/>
      <c r="G52" s="44" t="s">
        <v>365</v>
      </c>
      <c r="H52" s="44"/>
      <c r="I52" s="44"/>
      <c r="J52" s="44">
        <v>2700</v>
      </c>
      <c r="K52" s="44">
        <v>400</v>
      </c>
      <c r="L52" s="44">
        <v>2800</v>
      </c>
      <c r="M52" s="44"/>
      <c r="N52" s="44">
        <v>1.1</v>
      </c>
      <c r="O52" s="44" t="s">
        <v>40</v>
      </c>
      <c r="P52" s="44">
        <v>176</v>
      </c>
      <c r="Q52" s="34">
        <v>68</v>
      </c>
      <c r="R52" s="44">
        <v>76</v>
      </c>
      <c r="S52" s="44"/>
      <c r="T52" s="44"/>
      <c r="U52" s="44"/>
      <c r="V52" s="44"/>
      <c r="W52" s="44">
        <v>7.32</v>
      </c>
      <c r="X52" s="44" t="s">
        <v>366</v>
      </c>
      <c r="Y52" s="44" t="s">
        <v>352</v>
      </c>
      <c r="Z52" s="48"/>
      <c r="AA52" s="2">
        <v>1</v>
      </c>
      <c r="AB52" s="2">
        <f t="shared" si="7"/>
        <v>0</v>
      </c>
    </row>
    <row r="53" ht="30" customHeight="1" spans="1:25">
      <c r="A53" s="7">
        <v>25</v>
      </c>
      <c r="B53" s="7" t="s">
        <v>47</v>
      </c>
      <c r="C53" s="7" t="s">
        <v>35</v>
      </c>
      <c r="D53" s="7">
        <v>1</v>
      </c>
      <c r="E53" s="68" t="s">
        <v>408</v>
      </c>
      <c r="F53" s="7" t="s">
        <v>368</v>
      </c>
      <c r="G53" s="7" t="s">
        <v>47</v>
      </c>
      <c r="H53" s="7"/>
      <c r="I53" s="7" t="s">
        <v>38</v>
      </c>
      <c r="J53" s="7">
        <v>7000</v>
      </c>
      <c r="K53" s="7">
        <v>400</v>
      </c>
      <c r="L53" s="7">
        <v>800</v>
      </c>
      <c r="M53" s="7" t="s">
        <v>39</v>
      </c>
      <c r="N53" s="7">
        <v>3</v>
      </c>
      <c r="O53" s="7" t="s">
        <v>40</v>
      </c>
      <c r="P53" s="7">
        <v>189</v>
      </c>
      <c r="Q53" s="7">
        <v>62</v>
      </c>
      <c r="R53" s="7">
        <v>62</v>
      </c>
      <c r="S53" s="7">
        <v>0.21</v>
      </c>
      <c r="T53" s="7" t="s">
        <v>39</v>
      </c>
      <c r="U53" s="7" t="s">
        <v>42</v>
      </c>
      <c r="V53" s="7" t="s">
        <v>90</v>
      </c>
      <c r="W53" s="7"/>
      <c r="X53" s="7"/>
      <c r="Y53" s="7"/>
    </row>
    <row r="54" ht="30" customHeight="1" spans="1:28">
      <c r="A54" s="44"/>
      <c r="B54" s="44" t="s">
        <v>47</v>
      </c>
      <c r="C54" s="44"/>
      <c r="D54" s="44"/>
      <c r="E54" s="44"/>
      <c r="F54" s="44"/>
      <c r="G54" s="44" t="s">
        <v>383</v>
      </c>
      <c r="H54" s="44"/>
      <c r="I54" s="44"/>
      <c r="J54" s="44">
        <v>7000</v>
      </c>
      <c r="K54" s="44">
        <v>400</v>
      </c>
      <c r="L54" s="44">
        <v>900</v>
      </c>
      <c r="M54" s="44"/>
      <c r="N54" s="44">
        <v>2.2</v>
      </c>
      <c r="O54" s="44" t="s">
        <v>40</v>
      </c>
      <c r="P54" s="44">
        <v>223</v>
      </c>
      <c r="Q54" s="44">
        <v>55</v>
      </c>
      <c r="R54" s="44">
        <v>76</v>
      </c>
      <c r="S54" s="44"/>
      <c r="T54" s="44"/>
      <c r="U54" s="44"/>
      <c r="V54" s="44"/>
      <c r="W54" s="44">
        <v>9.19</v>
      </c>
      <c r="X54" s="44" t="s">
        <v>383</v>
      </c>
      <c r="Y54" s="44" t="s">
        <v>352</v>
      </c>
      <c r="Z54" s="48"/>
      <c r="AA54" s="2">
        <v>1</v>
      </c>
      <c r="AB54" s="2">
        <f t="shared" ref="AB54:AB58" si="8">Z54*AA54</f>
        <v>0</v>
      </c>
    </row>
    <row r="55" ht="30" customHeight="1" spans="1:25">
      <c r="A55" s="7">
        <v>26</v>
      </c>
      <c r="B55" s="7" t="s">
        <v>47</v>
      </c>
      <c r="C55" s="7" t="s">
        <v>35</v>
      </c>
      <c r="D55" s="7">
        <v>1</v>
      </c>
      <c r="E55" s="68" t="s">
        <v>409</v>
      </c>
      <c r="F55" s="7" t="s">
        <v>406</v>
      </c>
      <c r="G55" s="7" t="s">
        <v>47</v>
      </c>
      <c r="H55" s="7"/>
      <c r="I55" s="7" t="s">
        <v>38</v>
      </c>
      <c r="J55" s="7">
        <v>2700</v>
      </c>
      <c r="K55" s="7">
        <v>400</v>
      </c>
      <c r="L55" s="7">
        <v>1200</v>
      </c>
      <c r="M55" s="7" t="s">
        <v>39</v>
      </c>
      <c r="N55" s="7">
        <v>1.1</v>
      </c>
      <c r="O55" s="7" t="s">
        <v>40</v>
      </c>
      <c r="P55" s="7">
        <v>89</v>
      </c>
      <c r="Q55" s="7">
        <v>61</v>
      </c>
      <c r="R55" s="7">
        <v>62</v>
      </c>
      <c r="S55" s="7">
        <v>0.21</v>
      </c>
      <c r="T55" s="7" t="s">
        <v>41</v>
      </c>
      <c r="U55" s="7" t="s">
        <v>42</v>
      </c>
      <c r="V55" s="7" t="s">
        <v>90</v>
      </c>
      <c r="W55" s="7"/>
      <c r="X55" s="7"/>
      <c r="Y55" s="7"/>
    </row>
    <row r="56" ht="30" customHeight="1" spans="1:28">
      <c r="A56" s="44"/>
      <c r="B56" s="44" t="s">
        <v>47</v>
      </c>
      <c r="C56" s="44"/>
      <c r="D56" s="44"/>
      <c r="E56" s="44"/>
      <c r="F56" s="44"/>
      <c r="G56" s="44" t="s">
        <v>365</v>
      </c>
      <c r="H56" s="44"/>
      <c r="I56" s="44"/>
      <c r="J56" s="44">
        <v>2700</v>
      </c>
      <c r="K56" s="44">
        <v>400</v>
      </c>
      <c r="L56" s="44">
        <v>2800</v>
      </c>
      <c r="M56" s="44"/>
      <c r="N56" s="44">
        <v>1.1</v>
      </c>
      <c r="O56" s="44" t="s">
        <v>40</v>
      </c>
      <c r="P56" s="44">
        <v>176</v>
      </c>
      <c r="Q56" s="34">
        <v>68</v>
      </c>
      <c r="R56" s="44">
        <v>76</v>
      </c>
      <c r="S56" s="44"/>
      <c r="T56" s="44"/>
      <c r="U56" s="44"/>
      <c r="V56" s="44"/>
      <c r="W56" s="44">
        <v>7.32</v>
      </c>
      <c r="X56" s="44" t="s">
        <v>366</v>
      </c>
      <c r="Y56" s="44" t="s">
        <v>352</v>
      </c>
      <c r="Z56" s="48"/>
      <c r="AA56" s="2">
        <v>1</v>
      </c>
      <c r="AB56" s="2">
        <f t="shared" si="8"/>
        <v>0</v>
      </c>
    </row>
    <row r="57" ht="30" customHeight="1" spans="1:25">
      <c r="A57" s="7">
        <v>27</v>
      </c>
      <c r="B57" s="7" t="s">
        <v>47</v>
      </c>
      <c r="C57" s="7" t="s">
        <v>35</v>
      </c>
      <c r="D57" s="7">
        <v>1</v>
      </c>
      <c r="E57" s="68" t="s">
        <v>410</v>
      </c>
      <c r="F57" s="7" t="s">
        <v>411</v>
      </c>
      <c r="G57" s="7" t="s">
        <v>47</v>
      </c>
      <c r="H57" s="7"/>
      <c r="I57" s="7" t="s">
        <v>38</v>
      </c>
      <c r="J57" s="7">
        <v>2000</v>
      </c>
      <c r="K57" s="7">
        <v>400</v>
      </c>
      <c r="L57" s="7">
        <v>1300</v>
      </c>
      <c r="M57" s="7" t="s">
        <v>39</v>
      </c>
      <c r="N57" s="7">
        <v>1.1</v>
      </c>
      <c r="O57" s="7" t="s">
        <v>40</v>
      </c>
      <c r="P57" s="7">
        <v>89</v>
      </c>
      <c r="Q57" s="7">
        <v>61</v>
      </c>
      <c r="R57" s="7">
        <v>62</v>
      </c>
      <c r="S57" s="7">
        <v>0.21</v>
      </c>
      <c r="T57" s="7" t="s">
        <v>39</v>
      </c>
      <c r="U57" s="7" t="s">
        <v>42</v>
      </c>
      <c r="V57" s="7" t="s">
        <v>90</v>
      </c>
      <c r="W57" s="7"/>
      <c r="X57" s="7"/>
      <c r="Y57" s="7"/>
    </row>
    <row r="58" ht="30" customHeight="1" spans="1:28">
      <c r="A58" s="44"/>
      <c r="B58" s="44" t="s">
        <v>47</v>
      </c>
      <c r="C58" s="44"/>
      <c r="D58" s="44"/>
      <c r="E58" s="44"/>
      <c r="F58" s="44"/>
      <c r="G58" s="44" t="s">
        <v>365</v>
      </c>
      <c r="H58" s="44"/>
      <c r="I58" s="44"/>
      <c r="J58" s="44">
        <v>2000</v>
      </c>
      <c r="K58" s="44">
        <v>400</v>
      </c>
      <c r="L58" s="44">
        <v>2400</v>
      </c>
      <c r="M58" s="44"/>
      <c r="N58" s="44">
        <v>0.75</v>
      </c>
      <c r="O58" s="44" t="s">
        <v>40</v>
      </c>
      <c r="P58" s="44">
        <v>174</v>
      </c>
      <c r="Q58" s="34">
        <v>64</v>
      </c>
      <c r="R58" s="44">
        <v>76</v>
      </c>
      <c r="S58" s="44"/>
      <c r="T58" s="44"/>
      <c r="U58" s="44"/>
      <c r="V58" s="44"/>
      <c r="W58" s="44">
        <v>5.43</v>
      </c>
      <c r="X58" s="44" t="s">
        <v>366</v>
      </c>
      <c r="Y58" s="44" t="s">
        <v>352</v>
      </c>
      <c r="Z58" s="48"/>
      <c r="AA58" s="2">
        <v>1</v>
      </c>
      <c r="AB58" s="2">
        <f t="shared" si="8"/>
        <v>0</v>
      </c>
    </row>
    <row r="59" ht="30" customHeight="1" spans="1:25">
      <c r="A59" s="7">
        <v>28</v>
      </c>
      <c r="B59" s="7" t="s">
        <v>47</v>
      </c>
      <c r="C59" s="7" t="s">
        <v>35</v>
      </c>
      <c r="D59" s="7">
        <v>1</v>
      </c>
      <c r="E59" s="68" t="s">
        <v>412</v>
      </c>
      <c r="F59" s="7" t="s">
        <v>413</v>
      </c>
      <c r="G59" s="7" t="s">
        <v>47</v>
      </c>
      <c r="H59" s="7"/>
      <c r="I59" s="7" t="s">
        <v>38</v>
      </c>
      <c r="J59" s="7">
        <v>7000</v>
      </c>
      <c r="K59" s="7">
        <v>400</v>
      </c>
      <c r="L59" s="7">
        <v>800</v>
      </c>
      <c r="M59" s="7" t="s">
        <v>39</v>
      </c>
      <c r="N59" s="7">
        <v>3</v>
      </c>
      <c r="O59" s="7" t="s">
        <v>40</v>
      </c>
      <c r="P59" s="7">
        <v>189</v>
      </c>
      <c r="Q59" s="7">
        <v>62</v>
      </c>
      <c r="R59" s="7">
        <v>62</v>
      </c>
      <c r="S59" s="7">
        <v>0.21</v>
      </c>
      <c r="T59" s="7" t="s">
        <v>39</v>
      </c>
      <c r="U59" s="7" t="s">
        <v>42</v>
      </c>
      <c r="V59" s="7" t="s">
        <v>90</v>
      </c>
      <c r="W59" s="7"/>
      <c r="X59" s="7"/>
      <c r="Y59" s="7"/>
    </row>
    <row r="60" ht="30" customHeight="1" spans="1:28">
      <c r="A60" s="44"/>
      <c r="B60" s="44" t="s">
        <v>47</v>
      </c>
      <c r="C60" s="44"/>
      <c r="D60" s="44"/>
      <c r="E60" s="44"/>
      <c r="F60" s="44"/>
      <c r="G60" s="44" t="s">
        <v>383</v>
      </c>
      <c r="H60" s="44"/>
      <c r="I60" s="44"/>
      <c r="J60" s="44">
        <v>7000</v>
      </c>
      <c r="K60" s="44">
        <v>400</v>
      </c>
      <c r="L60" s="44">
        <v>900</v>
      </c>
      <c r="M60" s="44"/>
      <c r="N60" s="44">
        <v>2.2</v>
      </c>
      <c r="O60" s="44" t="s">
        <v>40</v>
      </c>
      <c r="P60" s="44">
        <v>223</v>
      </c>
      <c r="Q60" s="44">
        <v>55</v>
      </c>
      <c r="R60" s="44">
        <v>76</v>
      </c>
      <c r="S60" s="44"/>
      <c r="T60" s="44"/>
      <c r="U60" s="44"/>
      <c r="V60" s="44"/>
      <c r="W60" s="44">
        <v>9.19</v>
      </c>
      <c r="X60" s="44" t="s">
        <v>383</v>
      </c>
      <c r="Y60" s="44" t="s">
        <v>352</v>
      </c>
      <c r="Z60" s="48"/>
      <c r="AA60" s="2">
        <v>1</v>
      </c>
      <c r="AB60" s="2">
        <f t="shared" ref="AB60:AB64" si="9">Z60*AA60</f>
        <v>0</v>
      </c>
    </row>
    <row r="61" ht="30" customHeight="1" spans="1:25">
      <c r="A61" s="7">
        <v>29</v>
      </c>
      <c r="B61" s="7" t="s">
        <v>47</v>
      </c>
      <c r="C61" s="7" t="s">
        <v>35</v>
      </c>
      <c r="D61" s="7">
        <v>1</v>
      </c>
      <c r="E61" s="68" t="s">
        <v>414</v>
      </c>
      <c r="F61" s="7" t="s">
        <v>415</v>
      </c>
      <c r="G61" s="7" t="s">
        <v>47</v>
      </c>
      <c r="H61" s="7"/>
      <c r="I61" s="7" t="s">
        <v>38</v>
      </c>
      <c r="J61" s="7">
        <v>4400</v>
      </c>
      <c r="K61" s="7">
        <v>400</v>
      </c>
      <c r="L61" s="7">
        <v>1200</v>
      </c>
      <c r="M61" s="7" t="s">
        <v>39</v>
      </c>
      <c r="N61" s="7">
        <v>2.2</v>
      </c>
      <c r="O61" s="7" t="s">
        <v>40</v>
      </c>
      <c r="P61" s="7">
        <v>113</v>
      </c>
      <c r="Q61" s="7">
        <v>61</v>
      </c>
      <c r="R61" s="7">
        <v>62</v>
      </c>
      <c r="S61" s="7">
        <v>0.21</v>
      </c>
      <c r="T61" s="7" t="s">
        <v>41</v>
      </c>
      <c r="U61" s="7" t="s">
        <v>42</v>
      </c>
      <c r="V61" s="7" t="s">
        <v>90</v>
      </c>
      <c r="W61" s="7"/>
      <c r="X61" s="7"/>
      <c r="Y61" s="7"/>
    </row>
    <row r="62" ht="30" customHeight="1" spans="1:28">
      <c r="A62" s="44"/>
      <c r="B62" s="44" t="s">
        <v>47</v>
      </c>
      <c r="C62" s="44"/>
      <c r="D62" s="44"/>
      <c r="E62" s="44"/>
      <c r="F62" s="44"/>
      <c r="G62" s="44" t="s">
        <v>362</v>
      </c>
      <c r="H62" s="44"/>
      <c r="I62" s="44"/>
      <c r="J62" s="44">
        <v>4400</v>
      </c>
      <c r="K62" s="44">
        <v>400</v>
      </c>
      <c r="L62" s="44">
        <v>2800</v>
      </c>
      <c r="M62" s="44"/>
      <c r="N62" s="44">
        <v>2.2</v>
      </c>
      <c r="O62" s="44" t="s">
        <v>40</v>
      </c>
      <c r="P62" s="44">
        <v>198</v>
      </c>
      <c r="Q62" s="34">
        <v>65</v>
      </c>
      <c r="R62" s="44">
        <v>76</v>
      </c>
      <c r="S62" s="44"/>
      <c r="T62" s="44"/>
      <c r="U62" s="44"/>
      <c r="V62" s="44"/>
      <c r="W62" s="44">
        <v>9.7</v>
      </c>
      <c r="X62" s="44" t="s">
        <v>362</v>
      </c>
      <c r="Y62" s="44" t="s">
        <v>352</v>
      </c>
      <c r="Z62" s="48"/>
      <c r="AA62" s="2">
        <v>1</v>
      </c>
      <c r="AB62" s="2">
        <f t="shared" si="9"/>
        <v>0</v>
      </c>
    </row>
    <row r="63" ht="30" customHeight="1" spans="1:25">
      <c r="A63" s="7">
        <v>30</v>
      </c>
      <c r="B63" s="7" t="s">
        <v>47</v>
      </c>
      <c r="C63" s="7" t="s">
        <v>35</v>
      </c>
      <c r="D63" s="7">
        <v>1</v>
      </c>
      <c r="E63" s="68" t="s">
        <v>416</v>
      </c>
      <c r="F63" s="7" t="s">
        <v>417</v>
      </c>
      <c r="G63" s="7" t="s">
        <v>47</v>
      </c>
      <c r="H63" s="7"/>
      <c r="I63" s="7" t="s">
        <v>38</v>
      </c>
      <c r="J63" s="7">
        <v>3700</v>
      </c>
      <c r="K63" s="7">
        <v>400</v>
      </c>
      <c r="L63" s="7">
        <v>1300</v>
      </c>
      <c r="M63" s="7" t="s">
        <v>39</v>
      </c>
      <c r="N63" s="7">
        <v>1.1</v>
      </c>
      <c r="O63" s="7" t="s">
        <v>40</v>
      </c>
      <c r="P63" s="7">
        <v>89</v>
      </c>
      <c r="Q63" s="7">
        <v>61</v>
      </c>
      <c r="R63" s="7">
        <v>62</v>
      </c>
      <c r="S63" s="7">
        <v>0.21</v>
      </c>
      <c r="T63" s="7" t="s">
        <v>39</v>
      </c>
      <c r="U63" s="7" t="s">
        <v>42</v>
      </c>
      <c r="V63" s="7" t="s">
        <v>90</v>
      </c>
      <c r="W63" s="7"/>
      <c r="X63" s="7"/>
      <c r="Y63" s="7"/>
    </row>
    <row r="64" ht="30" customHeight="1" spans="1:28">
      <c r="A64" s="44"/>
      <c r="B64" s="44" t="s">
        <v>47</v>
      </c>
      <c r="C64" s="44"/>
      <c r="D64" s="44"/>
      <c r="E64" s="44"/>
      <c r="F64" s="44"/>
      <c r="G64" s="44" t="s">
        <v>362</v>
      </c>
      <c r="H64" s="44"/>
      <c r="I64" s="44"/>
      <c r="J64" s="44">
        <v>3700</v>
      </c>
      <c r="K64" s="44">
        <v>400</v>
      </c>
      <c r="L64" s="44">
        <v>2400</v>
      </c>
      <c r="M64" s="44"/>
      <c r="N64" s="44">
        <v>1.5</v>
      </c>
      <c r="O64" s="44" t="s">
        <v>40</v>
      </c>
      <c r="P64" s="44">
        <v>194</v>
      </c>
      <c r="Q64" s="34">
        <v>65</v>
      </c>
      <c r="R64" s="44">
        <v>76</v>
      </c>
      <c r="S64" s="44"/>
      <c r="T64" s="44"/>
      <c r="U64" s="44"/>
      <c r="V64" s="44"/>
      <c r="W64" s="44">
        <v>8.16</v>
      </c>
      <c r="X64" s="44" t="s">
        <v>362</v>
      </c>
      <c r="Y64" s="44" t="s">
        <v>352</v>
      </c>
      <c r="Z64" s="48"/>
      <c r="AA64" s="2">
        <v>1</v>
      </c>
      <c r="AB64" s="2">
        <f t="shared" si="9"/>
        <v>0</v>
      </c>
    </row>
    <row r="65" ht="30" customHeight="1" spans="1:25">
      <c r="A65" s="7">
        <v>31</v>
      </c>
      <c r="B65" s="7" t="s">
        <v>47</v>
      </c>
      <c r="C65" s="7" t="s">
        <v>35</v>
      </c>
      <c r="D65" s="7">
        <v>1</v>
      </c>
      <c r="E65" s="68" t="s">
        <v>418</v>
      </c>
      <c r="F65" s="7" t="s">
        <v>419</v>
      </c>
      <c r="G65" s="7" t="s">
        <v>47</v>
      </c>
      <c r="H65" s="7"/>
      <c r="I65" s="7" t="s">
        <v>38</v>
      </c>
      <c r="J65" s="7">
        <v>5500</v>
      </c>
      <c r="K65" s="7">
        <v>400</v>
      </c>
      <c r="L65" s="7">
        <v>1000</v>
      </c>
      <c r="M65" s="7" t="s">
        <v>39</v>
      </c>
      <c r="N65" s="7">
        <v>2.2</v>
      </c>
      <c r="O65" s="7" t="s">
        <v>40</v>
      </c>
      <c r="P65" s="7">
        <v>140</v>
      </c>
      <c r="Q65" s="7">
        <v>62</v>
      </c>
      <c r="R65" s="7">
        <v>62</v>
      </c>
      <c r="S65" s="7">
        <v>0.21</v>
      </c>
      <c r="T65" s="7" t="s">
        <v>39</v>
      </c>
      <c r="U65" s="7" t="s">
        <v>42</v>
      </c>
      <c r="V65" s="7" t="s">
        <v>90</v>
      </c>
      <c r="W65" s="7"/>
      <c r="X65" s="7"/>
      <c r="Y65" s="7"/>
    </row>
    <row r="66" ht="30" customHeight="1" spans="1:28">
      <c r="A66" s="44"/>
      <c r="B66" s="44" t="s">
        <v>47</v>
      </c>
      <c r="C66" s="44"/>
      <c r="D66" s="44"/>
      <c r="E66" s="44"/>
      <c r="F66" s="44"/>
      <c r="G66" s="44" t="s">
        <v>351</v>
      </c>
      <c r="H66" s="44"/>
      <c r="I66" s="44"/>
      <c r="J66" s="44">
        <v>5500</v>
      </c>
      <c r="K66" s="44">
        <v>400</v>
      </c>
      <c r="L66" s="44">
        <v>2400</v>
      </c>
      <c r="M66" s="44"/>
      <c r="N66" s="44">
        <v>2.2</v>
      </c>
      <c r="O66" s="44" t="s">
        <v>40</v>
      </c>
      <c r="P66" s="44">
        <v>282</v>
      </c>
      <c r="Q66" s="34">
        <v>68</v>
      </c>
      <c r="R66" s="44">
        <v>76</v>
      </c>
      <c r="S66" s="44"/>
      <c r="T66" s="44"/>
      <c r="U66" s="44"/>
      <c r="V66" s="44"/>
      <c r="W66" s="44">
        <v>9.55</v>
      </c>
      <c r="X66" s="44" t="s">
        <v>351</v>
      </c>
      <c r="Y66" s="44" t="s">
        <v>352</v>
      </c>
      <c r="Z66" s="48"/>
      <c r="AA66" s="2">
        <v>1</v>
      </c>
      <c r="AB66" s="2">
        <f t="shared" ref="AB66:AB70" si="10">Z66*AA66</f>
        <v>0</v>
      </c>
    </row>
    <row r="67" ht="30" customHeight="1" spans="1:25">
      <c r="A67" s="7">
        <v>32</v>
      </c>
      <c r="B67" s="7" t="s">
        <v>47</v>
      </c>
      <c r="C67" s="7" t="s">
        <v>35</v>
      </c>
      <c r="D67" s="7">
        <v>1</v>
      </c>
      <c r="E67" s="68" t="s">
        <v>420</v>
      </c>
      <c r="F67" s="7" t="s">
        <v>421</v>
      </c>
      <c r="G67" s="7" t="s">
        <v>47</v>
      </c>
      <c r="H67" s="7"/>
      <c r="I67" s="7" t="s">
        <v>38</v>
      </c>
      <c r="J67" s="7">
        <v>3000</v>
      </c>
      <c r="K67" s="7">
        <v>400</v>
      </c>
      <c r="L67" s="7">
        <v>1200</v>
      </c>
      <c r="M67" s="7" t="s">
        <v>39</v>
      </c>
      <c r="N67" s="7">
        <v>1.1</v>
      </c>
      <c r="O67" s="7" t="s">
        <v>40</v>
      </c>
      <c r="P67" s="7">
        <v>89</v>
      </c>
      <c r="Q67" s="7">
        <v>60</v>
      </c>
      <c r="R67" s="7">
        <v>62</v>
      </c>
      <c r="S67" s="7">
        <v>0.21</v>
      </c>
      <c r="T67" s="7" t="s">
        <v>39</v>
      </c>
      <c r="U67" s="7" t="s">
        <v>42</v>
      </c>
      <c r="V67" s="7" t="s">
        <v>90</v>
      </c>
      <c r="W67" s="7"/>
      <c r="X67" s="7"/>
      <c r="Y67" s="7"/>
    </row>
    <row r="68" ht="30" customHeight="1" spans="1:28">
      <c r="A68" s="44"/>
      <c r="B68" s="44" t="s">
        <v>47</v>
      </c>
      <c r="C68" s="44"/>
      <c r="D68" s="44"/>
      <c r="E68" s="44"/>
      <c r="F68" s="44"/>
      <c r="G68" s="44" t="s">
        <v>362</v>
      </c>
      <c r="H68" s="44"/>
      <c r="I68" s="44"/>
      <c r="J68" s="44">
        <v>3000</v>
      </c>
      <c r="K68" s="44">
        <v>400</v>
      </c>
      <c r="L68" s="44">
        <v>2000</v>
      </c>
      <c r="M68" s="44"/>
      <c r="N68" s="44">
        <v>1.1</v>
      </c>
      <c r="O68" s="44" t="s">
        <v>40</v>
      </c>
      <c r="P68" s="44">
        <v>188</v>
      </c>
      <c r="Q68" s="34">
        <v>65</v>
      </c>
      <c r="R68" s="44">
        <v>76</v>
      </c>
      <c r="S68" s="44"/>
      <c r="T68" s="44"/>
      <c r="U68" s="44"/>
      <c r="V68" s="44"/>
      <c r="W68" s="44">
        <v>6.61</v>
      </c>
      <c r="X68" s="44" t="s">
        <v>362</v>
      </c>
      <c r="Y68" s="44" t="s">
        <v>352</v>
      </c>
      <c r="Z68" s="48"/>
      <c r="AA68" s="2">
        <v>1</v>
      </c>
      <c r="AB68" s="2">
        <f t="shared" si="10"/>
        <v>0</v>
      </c>
    </row>
    <row r="69" ht="30" customHeight="1" spans="1:25">
      <c r="A69" s="7">
        <v>33</v>
      </c>
      <c r="B69" s="7" t="s">
        <v>47</v>
      </c>
      <c r="C69" s="7" t="s">
        <v>35</v>
      </c>
      <c r="D69" s="7">
        <v>1</v>
      </c>
      <c r="E69" s="68" t="s">
        <v>422</v>
      </c>
      <c r="F69" s="7" t="s">
        <v>411</v>
      </c>
      <c r="G69" s="7" t="s">
        <v>47</v>
      </c>
      <c r="H69" s="7"/>
      <c r="I69" s="7" t="s">
        <v>38</v>
      </c>
      <c r="J69" s="7">
        <v>9400</v>
      </c>
      <c r="K69" s="7">
        <v>400</v>
      </c>
      <c r="L69" s="7">
        <v>700</v>
      </c>
      <c r="M69" s="7" t="s">
        <v>39</v>
      </c>
      <c r="N69" s="7">
        <v>4</v>
      </c>
      <c r="O69" s="7" t="s">
        <v>40</v>
      </c>
      <c r="P69" s="7">
        <v>225</v>
      </c>
      <c r="Q69" s="7">
        <v>63</v>
      </c>
      <c r="R69" s="7">
        <v>62</v>
      </c>
      <c r="S69" s="7">
        <v>0.21</v>
      </c>
      <c r="T69" s="7" t="s">
        <v>39</v>
      </c>
      <c r="U69" s="7" t="s">
        <v>42</v>
      </c>
      <c r="V69" s="7" t="s">
        <v>90</v>
      </c>
      <c r="W69" s="7"/>
      <c r="X69" s="7"/>
      <c r="Y69" s="7"/>
    </row>
    <row r="70" ht="30" customHeight="1" spans="1:28">
      <c r="A70" s="44"/>
      <c r="B70" s="44" t="s">
        <v>47</v>
      </c>
      <c r="C70" s="44"/>
      <c r="D70" s="44"/>
      <c r="E70" s="44"/>
      <c r="F70" s="44"/>
      <c r="G70" s="44" t="s">
        <v>383</v>
      </c>
      <c r="H70" s="44"/>
      <c r="I70" s="44"/>
      <c r="J70" s="44">
        <v>9400</v>
      </c>
      <c r="K70" s="44">
        <v>400</v>
      </c>
      <c r="L70" s="44">
        <v>900</v>
      </c>
      <c r="M70" s="44"/>
      <c r="N70" s="44">
        <v>2.2</v>
      </c>
      <c r="O70" s="44" t="s">
        <v>40</v>
      </c>
      <c r="P70" s="44">
        <v>223</v>
      </c>
      <c r="Q70" s="44">
        <v>55</v>
      </c>
      <c r="R70" s="44">
        <v>76</v>
      </c>
      <c r="S70" s="44"/>
      <c r="T70" s="44"/>
      <c r="U70" s="44"/>
      <c r="V70" s="44"/>
      <c r="W70" s="44">
        <v>12.34</v>
      </c>
      <c r="X70" s="44" t="s">
        <v>383</v>
      </c>
      <c r="Y70" s="44" t="s">
        <v>352</v>
      </c>
      <c r="Z70" s="48"/>
      <c r="AA70" s="2">
        <v>1</v>
      </c>
      <c r="AB70" s="2">
        <f t="shared" si="10"/>
        <v>0</v>
      </c>
    </row>
    <row r="71" ht="30" customHeight="1" spans="1:25">
      <c r="A71" s="7">
        <v>34</v>
      </c>
      <c r="B71" s="7" t="s">
        <v>47</v>
      </c>
      <c r="C71" s="7" t="s">
        <v>35</v>
      </c>
      <c r="D71" s="7">
        <v>1</v>
      </c>
      <c r="E71" s="68" t="s">
        <v>423</v>
      </c>
      <c r="F71" s="7" t="s">
        <v>424</v>
      </c>
      <c r="G71" s="7" t="s">
        <v>47</v>
      </c>
      <c r="H71" s="7"/>
      <c r="I71" s="7" t="s">
        <v>38</v>
      </c>
      <c r="J71" s="7">
        <v>27500</v>
      </c>
      <c r="K71" s="7">
        <v>450</v>
      </c>
      <c r="L71" s="7">
        <v>550</v>
      </c>
      <c r="M71" s="7" t="s">
        <v>39</v>
      </c>
      <c r="N71" s="7">
        <v>11</v>
      </c>
      <c r="O71" s="7" t="s">
        <v>40</v>
      </c>
      <c r="P71" s="7">
        <v>490</v>
      </c>
      <c r="Q71" s="7">
        <v>71</v>
      </c>
      <c r="R71" s="7">
        <v>62</v>
      </c>
      <c r="S71" s="7">
        <v>0.236</v>
      </c>
      <c r="T71" s="7" t="s">
        <v>39</v>
      </c>
      <c r="U71" s="7" t="s">
        <v>42</v>
      </c>
      <c r="V71" s="7" t="s">
        <v>90</v>
      </c>
      <c r="W71" s="7"/>
      <c r="X71" s="7"/>
      <c r="Y71" s="7"/>
    </row>
    <row r="72" ht="30" customHeight="1" spans="1:28">
      <c r="A72" s="44"/>
      <c r="B72" s="44" t="s">
        <v>47</v>
      </c>
      <c r="C72" s="44"/>
      <c r="D72" s="44"/>
      <c r="E72" s="44"/>
      <c r="F72" s="44"/>
      <c r="G72" s="44" t="s">
        <v>425</v>
      </c>
      <c r="H72" s="44"/>
      <c r="I72" s="44"/>
      <c r="J72" s="44">
        <v>27500</v>
      </c>
      <c r="K72" s="44">
        <v>450</v>
      </c>
      <c r="L72" s="44">
        <v>1000</v>
      </c>
      <c r="M72" s="44"/>
      <c r="N72" s="44">
        <v>15</v>
      </c>
      <c r="O72" s="44" t="s">
        <v>40</v>
      </c>
      <c r="P72" s="44">
        <v>490</v>
      </c>
      <c r="Q72" s="44">
        <v>65</v>
      </c>
      <c r="R72" s="44">
        <v>78</v>
      </c>
      <c r="S72" s="44"/>
      <c r="T72" s="44"/>
      <c r="U72" s="44"/>
      <c r="V72" s="44"/>
      <c r="W72" s="44">
        <v>21.22</v>
      </c>
      <c r="X72" s="44" t="s">
        <v>425</v>
      </c>
      <c r="Y72" s="44" t="s">
        <v>352</v>
      </c>
      <c r="Z72" s="48"/>
      <c r="AA72" s="2">
        <v>1</v>
      </c>
      <c r="AB72" s="2">
        <f t="shared" ref="AB72:AB76" si="11">Z72*AA72</f>
        <v>0</v>
      </c>
    </row>
    <row r="73" ht="30" customHeight="1" spans="1:25">
      <c r="A73" s="7">
        <v>35</v>
      </c>
      <c r="B73" s="7" t="s">
        <v>47</v>
      </c>
      <c r="C73" s="7" t="s">
        <v>35</v>
      </c>
      <c r="D73" s="7">
        <v>1</v>
      </c>
      <c r="E73" s="68" t="s">
        <v>426</v>
      </c>
      <c r="F73" s="7" t="s">
        <v>424</v>
      </c>
      <c r="G73" s="7" t="s">
        <v>47</v>
      </c>
      <c r="H73" s="7"/>
      <c r="I73" s="7" t="s">
        <v>38</v>
      </c>
      <c r="J73" s="7">
        <v>27500</v>
      </c>
      <c r="K73" s="7">
        <v>450</v>
      </c>
      <c r="L73" s="7">
        <v>550</v>
      </c>
      <c r="M73" s="7" t="s">
        <v>39</v>
      </c>
      <c r="N73" s="7">
        <v>11</v>
      </c>
      <c r="O73" s="7" t="s">
        <v>40</v>
      </c>
      <c r="P73" s="7">
        <v>490</v>
      </c>
      <c r="Q73" s="7">
        <v>71</v>
      </c>
      <c r="R73" s="7">
        <v>62</v>
      </c>
      <c r="S73" s="7">
        <v>0.236</v>
      </c>
      <c r="T73" s="7" t="s">
        <v>39</v>
      </c>
      <c r="U73" s="7" t="s">
        <v>42</v>
      </c>
      <c r="V73" s="7" t="s">
        <v>90</v>
      </c>
      <c r="W73" s="7"/>
      <c r="X73" s="7"/>
      <c r="Y73" s="7"/>
    </row>
    <row r="74" ht="30" customHeight="1" spans="1:28">
      <c r="A74" s="44"/>
      <c r="B74" s="44" t="s">
        <v>47</v>
      </c>
      <c r="C74" s="44"/>
      <c r="D74" s="44"/>
      <c r="E74" s="44"/>
      <c r="F74" s="44"/>
      <c r="G74" s="44" t="s">
        <v>425</v>
      </c>
      <c r="H74" s="44"/>
      <c r="I74" s="44"/>
      <c r="J74" s="44">
        <v>27500</v>
      </c>
      <c r="K74" s="44">
        <v>450</v>
      </c>
      <c r="L74" s="44">
        <v>1000</v>
      </c>
      <c r="M74" s="44"/>
      <c r="N74" s="44">
        <v>15</v>
      </c>
      <c r="O74" s="44" t="s">
        <v>40</v>
      </c>
      <c r="P74" s="44">
        <v>490</v>
      </c>
      <c r="Q74" s="44">
        <v>65</v>
      </c>
      <c r="R74" s="44">
        <v>78</v>
      </c>
      <c r="S74" s="44"/>
      <c r="T74" s="44"/>
      <c r="U74" s="44"/>
      <c r="V74" s="44"/>
      <c r="W74" s="44">
        <v>21.22</v>
      </c>
      <c r="X74" s="44" t="s">
        <v>425</v>
      </c>
      <c r="Y74" s="44" t="s">
        <v>352</v>
      </c>
      <c r="Z74" s="48"/>
      <c r="AA74" s="2">
        <v>1</v>
      </c>
      <c r="AB74" s="2">
        <f t="shared" si="11"/>
        <v>0</v>
      </c>
    </row>
    <row r="75" ht="30" customHeight="1" spans="1:25">
      <c r="A75" s="7">
        <v>36</v>
      </c>
      <c r="B75" s="7" t="s">
        <v>47</v>
      </c>
      <c r="C75" s="7" t="s">
        <v>35</v>
      </c>
      <c r="D75" s="7">
        <v>1</v>
      </c>
      <c r="E75" s="68" t="s">
        <v>427</v>
      </c>
      <c r="F75" s="7" t="s">
        <v>428</v>
      </c>
      <c r="G75" s="7" t="s">
        <v>47</v>
      </c>
      <c r="H75" s="7"/>
      <c r="I75" s="7" t="s">
        <v>38</v>
      </c>
      <c r="J75" s="7">
        <v>22000</v>
      </c>
      <c r="K75" s="7">
        <v>450</v>
      </c>
      <c r="L75" s="7">
        <v>550</v>
      </c>
      <c r="M75" s="7" t="s">
        <v>39</v>
      </c>
      <c r="N75" s="7">
        <v>11</v>
      </c>
      <c r="O75" s="7" t="s">
        <v>40</v>
      </c>
      <c r="P75" s="7">
        <v>490</v>
      </c>
      <c r="Q75" s="7">
        <v>71</v>
      </c>
      <c r="R75" s="7">
        <v>62</v>
      </c>
      <c r="S75" s="7">
        <v>0.236</v>
      </c>
      <c r="T75" s="7" t="s">
        <v>39</v>
      </c>
      <c r="U75" s="7" t="s">
        <v>42</v>
      </c>
      <c r="V75" s="7" t="s">
        <v>90</v>
      </c>
      <c r="W75" s="7"/>
      <c r="X75" s="7"/>
      <c r="Y75" s="7"/>
    </row>
    <row r="76" ht="30" customHeight="1" spans="1:28">
      <c r="A76" s="44"/>
      <c r="B76" s="44" t="s">
        <v>47</v>
      </c>
      <c r="C76" s="44"/>
      <c r="D76" s="44"/>
      <c r="E76" s="44"/>
      <c r="F76" s="44"/>
      <c r="G76" s="44" t="s">
        <v>425</v>
      </c>
      <c r="H76" s="44"/>
      <c r="I76" s="44"/>
      <c r="J76" s="44">
        <v>22000</v>
      </c>
      <c r="K76" s="44">
        <v>450</v>
      </c>
      <c r="L76" s="44">
        <v>800</v>
      </c>
      <c r="M76" s="44"/>
      <c r="N76" s="44">
        <v>7.5</v>
      </c>
      <c r="O76" s="44" t="s">
        <v>40</v>
      </c>
      <c r="P76" s="44">
        <v>401</v>
      </c>
      <c r="Q76" s="44">
        <v>62</v>
      </c>
      <c r="R76" s="44">
        <v>78</v>
      </c>
      <c r="S76" s="44"/>
      <c r="T76" s="44"/>
      <c r="U76" s="44"/>
      <c r="V76" s="44"/>
      <c r="W76" s="44">
        <v>16.98</v>
      </c>
      <c r="X76" s="44" t="s">
        <v>425</v>
      </c>
      <c r="Y76" s="44" t="s">
        <v>352</v>
      </c>
      <c r="Z76" s="48"/>
      <c r="AA76" s="2">
        <v>1</v>
      </c>
      <c r="AB76" s="2">
        <f t="shared" si="11"/>
        <v>0</v>
      </c>
    </row>
    <row r="77" ht="30" customHeight="1" spans="1:25">
      <c r="A77" s="7">
        <v>37</v>
      </c>
      <c r="B77" s="7" t="s">
        <v>47</v>
      </c>
      <c r="C77" s="7" t="s">
        <v>35</v>
      </c>
      <c r="D77" s="7">
        <v>1</v>
      </c>
      <c r="E77" s="68" t="s">
        <v>429</v>
      </c>
      <c r="F77" s="7" t="s">
        <v>428</v>
      </c>
      <c r="G77" s="7" t="s">
        <v>47</v>
      </c>
      <c r="H77" s="7"/>
      <c r="I77" s="7" t="s">
        <v>38</v>
      </c>
      <c r="J77" s="7">
        <v>22000</v>
      </c>
      <c r="K77" s="7">
        <v>450</v>
      </c>
      <c r="L77" s="7">
        <v>550</v>
      </c>
      <c r="M77" s="7" t="s">
        <v>39</v>
      </c>
      <c r="N77" s="7">
        <v>11</v>
      </c>
      <c r="O77" s="7" t="s">
        <v>40</v>
      </c>
      <c r="P77" s="7">
        <v>490</v>
      </c>
      <c r="Q77" s="7">
        <v>71</v>
      </c>
      <c r="R77" s="7">
        <v>62</v>
      </c>
      <c r="S77" s="7">
        <v>0.236</v>
      </c>
      <c r="T77" s="7" t="s">
        <v>39</v>
      </c>
      <c r="U77" s="7" t="s">
        <v>42</v>
      </c>
      <c r="V77" s="7" t="s">
        <v>90</v>
      </c>
      <c r="W77" s="7"/>
      <c r="X77" s="7"/>
      <c r="Y77" s="7"/>
    </row>
    <row r="78" ht="30" customHeight="1" spans="1:28">
      <c r="A78" s="44"/>
      <c r="B78" s="44" t="s">
        <v>47</v>
      </c>
      <c r="C78" s="44"/>
      <c r="D78" s="44"/>
      <c r="E78" s="44"/>
      <c r="F78" s="44"/>
      <c r="G78" s="44" t="s">
        <v>425</v>
      </c>
      <c r="H78" s="44"/>
      <c r="I78" s="44"/>
      <c r="J78" s="44">
        <v>22000</v>
      </c>
      <c r="K78" s="44">
        <v>450</v>
      </c>
      <c r="L78" s="44">
        <v>800</v>
      </c>
      <c r="M78" s="44"/>
      <c r="N78" s="44">
        <v>7.5</v>
      </c>
      <c r="O78" s="44" t="s">
        <v>40</v>
      </c>
      <c r="P78" s="44">
        <v>401</v>
      </c>
      <c r="Q78" s="44">
        <v>62</v>
      </c>
      <c r="R78" s="44">
        <v>78</v>
      </c>
      <c r="S78" s="44"/>
      <c r="T78" s="44"/>
      <c r="U78" s="44"/>
      <c r="V78" s="44"/>
      <c r="W78" s="44">
        <v>16.98</v>
      </c>
      <c r="X78" s="44" t="s">
        <v>425</v>
      </c>
      <c r="Y78" s="44" t="s">
        <v>352</v>
      </c>
      <c r="Z78" s="48"/>
      <c r="AA78" s="2">
        <v>1</v>
      </c>
      <c r="AB78" s="2">
        <f t="shared" ref="AB78:AB82" si="12">Z78*AA78</f>
        <v>0</v>
      </c>
    </row>
    <row r="79" ht="30" customHeight="1" spans="1:25">
      <c r="A79" s="7">
        <v>38</v>
      </c>
      <c r="B79" s="7" t="s">
        <v>47</v>
      </c>
      <c r="C79" s="7" t="s">
        <v>35</v>
      </c>
      <c r="D79" s="7">
        <v>1</v>
      </c>
      <c r="E79" s="68" t="s">
        <v>430</v>
      </c>
      <c r="F79" s="7" t="s">
        <v>431</v>
      </c>
      <c r="G79" s="7" t="s">
        <v>47</v>
      </c>
      <c r="H79" s="7"/>
      <c r="I79" s="7" t="s">
        <v>38</v>
      </c>
      <c r="J79" s="7">
        <v>6000</v>
      </c>
      <c r="K79" s="7">
        <v>400</v>
      </c>
      <c r="L79" s="7">
        <v>1000</v>
      </c>
      <c r="M79" s="7" t="s">
        <v>39</v>
      </c>
      <c r="N79" s="7">
        <v>2.2</v>
      </c>
      <c r="O79" s="7" t="s">
        <v>40</v>
      </c>
      <c r="P79" s="7">
        <v>140</v>
      </c>
      <c r="Q79" s="76">
        <v>62</v>
      </c>
      <c r="R79" s="7">
        <v>62</v>
      </c>
      <c r="S79" s="7">
        <v>0.21</v>
      </c>
      <c r="T79" s="7" t="s">
        <v>39</v>
      </c>
      <c r="U79" s="7" t="s">
        <v>42</v>
      </c>
      <c r="V79" s="7" t="s">
        <v>90</v>
      </c>
      <c r="W79" s="7"/>
      <c r="X79" s="7"/>
      <c r="Y79" s="7"/>
    </row>
    <row r="80" ht="30" customHeight="1" spans="1:28">
      <c r="A80" s="44"/>
      <c r="B80" s="44" t="s">
        <v>47</v>
      </c>
      <c r="C80" s="44"/>
      <c r="D80" s="44"/>
      <c r="E80" s="44"/>
      <c r="F80" s="44"/>
      <c r="G80" s="76" t="s">
        <v>383</v>
      </c>
      <c r="H80" s="44"/>
      <c r="I80" s="44"/>
      <c r="J80" s="44">
        <v>6000</v>
      </c>
      <c r="K80" s="44">
        <v>400</v>
      </c>
      <c r="L80" s="44">
        <v>900</v>
      </c>
      <c r="M80" s="44"/>
      <c r="N80" s="44">
        <v>2.2</v>
      </c>
      <c r="O80" s="44" t="s">
        <v>40</v>
      </c>
      <c r="P80" s="44">
        <v>223</v>
      </c>
      <c r="Q80" s="7">
        <v>62</v>
      </c>
      <c r="R80" s="44">
        <v>76</v>
      </c>
      <c r="S80" s="44"/>
      <c r="T80" s="44"/>
      <c r="U80" s="44"/>
      <c r="V80" s="44"/>
      <c r="W80" s="44">
        <v>7.87</v>
      </c>
      <c r="X80" s="44" t="s">
        <v>383</v>
      </c>
      <c r="Y80" s="44" t="s">
        <v>352</v>
      </c>
      <c r="Z80" s="48"/>
      <c r="AA80" s="2">
        <v>1</v>
      </c>
      <c r="AB80" s="2">
        <f t="shared" si="12"/>
        <v>0</v>
      </c>
    </row>
    <row r="81" ht="30" customHeight="1" spans="1:25">
      <c r="A81" s="7">
        <v>39</v>
      </c>
      <c r="B81" s="7" t="s">
        <v>47</v>
      </c>
      <c r="C81" s="7" t="s">
        <v>35</v>
      </c>
      <c r="D81" s="7">
        <v>1</v>
      </c>
      <c r="E81" s="68" t="s">
        <v>432</v>
      </c>
      <c r="F81" s="7" t="s">
        <v>431</v>
      </c>
      <c r="G81" s="7" t="s">
        <v>47</v>
      </c>
      <c r="H81" s="7"/>
      <c r="I81" s="7" t="s">
        <v>38</v>
      </c>
      <c r="J81" s="7">
        <v>6000</v>
      </c>
      <c r="K81" s="7">
        <v>400</v>
      </c>
      <c r="L81" s="7">
        <v>1000</v>
      </c>
      <c r="M81" s="7" t="s">
        <v>39</v>
      </c>
      <c r="N81" s="7">
        <v>2.2</v>
      </c>
      <c r="O81" s="7" t="s">
        <v>40</v>
      </c>
      <c r="P81" s="7">
        <v>140</v>
      </c>
      <c r="Q81" s="76">
        <v>62</v>
      </c>
      <c r="R81" s="7">
        <v>62</v>
      </c>
      <c r="S81" s="7">
        <v>0.21</v>
      </c>
      <c r="T81" s="7" t="s">
        <v>39</v>
      </c>
      <c r="U81" s="7" t="s">
        <v>42</v>
      </c>
      <c r="V81" s="7" t="s">
        <v>90</v>
      </c>
      <c r="W81" s="7"/>
      <c r="X81" s="7"/>
      <c r="Y81" s="7"/>
    </row>
    <row r="82" ht="30" customHeight="1" spans="1:28">
      <c r="A82" s="44"/>
      <c r="B82" s="44" t="s">
        <v>47</v>
      </c>
      <c r="C82" s="44"/>
      <c r="D82" s="44"/>
      <c r="E82" s="44"/>
      <c r="F82" s="44"/>
      <c r="G82" s="76" t="s">
        <v>383</v>
      </c>
      <c r="H82" s="44"/>
      <c r="I82" s="44"/>
      <c r="J82" s="44">
        <v>6000</v>
      </c>
      <c r="K82" s="44">
        <v>400</v>
      </c>
      <c r="L82" s="44">
        <v>900</v>
      </c>
      <c r="M82" s="44"/>
      <c r="N82" s="44">
        <v>2.2</v>
      </c>
      <c r="O82" s="44" t="s">
        <v>40</v>
      </c>
      <c r="P82" s="44">
        <v>223</v>
      </c>
      <c r="Q82" s="7">
        <v>62</v>
      </c>
      <c r="R82" s="44">
        <v>76</v>
      </c>
      <c r="S82" s="44"/>
      <c r="T82" s="44"/>
      <c r="U82" s="44"/>
      <c r="V82" s="44"/>
      <c r="W82" s="44">
        <v>7.87</v>
      </c>
      <c r="X82" s="44" t="s">
        <v>383</v>
      </c>
      <c r="Y82" s="44" t="s">
        <v>352</v>
      </c>
      <c r="Z82" s="48"/>
      <c r="AA82" s="2">
        <v>1</v>
      </c>
      <c r="AB82" s="2">
        <f t="shared" si="12"/>
        <v>0</v>
      </c>
    </row>
    <row r="83" ht="30" customHeight="1" spans="1:25">
      <c r="A83" s="7">
        <v>40</v>
      </c>
      <c r="B83" s="7" t="s">
        <v>47</v>
      </c>
      <c r="C83" s="7" t="s">
        <v>35</v>
      </c>
      <c r="D83" s="7">
        <v>1</v>
      </c>
      <c r="E83" s="68" t="s">
        <v>433</v>
      </c>
      <c r="F83" s="7" t="s">
        <v>434</v>
      </c>
      <c r="G83" s="7" t="s">
        <v>47</v>
      </c>
      <c r="H83" s="7"/>
      <c r="I83" s="7" t="s">
        <v>38</v>
      </c>
      <c r="J83" s="7">
        <v>22000</v>
      </c>
      <c r="K83" s="7">
        <v>450</v>
      </c>
      <c r="L83" s="7">
        <v>550</v>
      </c>
      <c r="M83" s="7" t="s">
        <v>39</v>
      </c>
      <c r="N83" s="7">
        <v>11</v>
      </c>
      <c r="O83" s="7" t="s">
        <v>40</v>
      </c>
      <c r="P83" s="7">
        <v>490</v>
      </c>
      <c r="Q83" s="7">
        <v>71</v>
      </c>
      <c r="R83" s="7">
        <v>62</v>
      </c>
      <c r="S83" s="7">
        <v>0.236</v>
      </c>
      <c r="T83" s="7" t="s">
        <v>39</v>
      </c>
      <c r="U83" s="7" t="s">
        <v>42</v>
      </c>
      <c r="V83" s="7" t="s">
        <v>90</v>
      </c>
      <c r="W83" s="7"/>
      <c r="X83" s="7"/>
      <c r="Y83" s="7"/>
    </row>
    <row r="84" ht="30" customHeight="1" spans="1:28">
      <c r="A84" s="44"/>
      <c r="B84" s="44" t="s">
        <v>47</v>
      </c>
      <c r="C84" s="44"/>
      <c r="D84" s="44"/>
      <c r="E84" s="44"/>
      <c r="F84" s="44"/>
      <c r="G84" s="44" t="s">
        <v>425</v>
      </c>
      <c r="H84" s="44"/>
      <c r="I84" s="44"/>
      <c r="J84" s="44">
        <v>22000</v>
      </c>
      <c r="K84" s="44">
        <v>450</v>
      </c>
      <c r="L84" s="44">
        <v>800</v>
      </c>
      <c r="M84" s="44"/>
      <c r="N84" s="44">
        <v>7.5</v>
      </c>
      <c r="O84" s="44" t="s">
        <v>40</v>
      </c>
      <c r="P84" s="44">
        <v>401</v>
      </c>
      <c r="Q84" s="44">
        <v>62</v>
      </c>
      <c r="R84" s="44">
        <v>78</v>
      </c>
      <c r="S84" s="44"/>
      <c r="T84" s="44"/>
      <c r="U84" s="44"/>
      <c r="V84" s="44"/>
      <c r="W84" s="44">
        <v>16.98</v>
      </c>
      <c r="X84" s="44" t="s">
        <v>425</v>
      </c>
      <c r="Y84" s="44" t="s">
        <v>352</v>
      </c>
      <c r="Z84" s="48"/>
      <c r="AA84" s="2">
        <v>1</v>
      </c>
      <c r="AB84" s="2">
        <f t="shared" ref="AB84:AB88" si="13">Z84*AA84</f>
        <v>0</v>
      </c>
    </row>
    <row r="85" ht="30" customHeight="1" spans="1:25">
      <c r="A85" s="7">
        <v>41</v>
      </c>
      <c r="B85" s="7" t="s">
        <v>47</v>
      </c>
      <c r="C85" s="7" t="s">
        <v>35</v>
      </c>
      <c r="D85" s="7">
        <v>1</v>
      </c>
      <c r="E85" s="68" t="s">
        <v>435</v>
      </c>
      <c r="F85" s="7" t="s">
        <v>434</v>
      </c>
      <c r="G85" s="7" t="s">
        <v>47</v>
      </c>
      <c r="H85" s="7"/>
      <c r="I85" s="7" t="s">
        <v>38</v>
      </c>
      <c r="J85" s="7">
        <v>22000</v>
      </c>
      <c r="K85" s="7">
        <v>450</v>
      </c>
      <c r="L85" s="7">
        <v>550</v>
      </c>
      <c r="M85" s="7" t="s">
        <v>39</v>
      </c>
      <c r="N85" s="7">
        <v>11</v>
      </c>
      <c r="O85" s="7" t="s">
        <v>40</v>
      </c>
      <c r="P85" s="7">
        <v>490</v>
      </c>
      <c r="Q85" s="7">
        <v>71</v>
      </c>
      <c r="R85" s="7">
        <v>62</v>
      </c>
      <c r="S85" s="7">
        <v>0.236</v>
      </c>
      <c r="T85" s="7" t="s">
        <v>39</v>
      </c>
      <c r="U85" s="7" t="s">
        <v>42</v>
      </c>
      <c r="V85" s="7" t="s">
        <v>90</v>
      </c>
      <c r="W85" s="7"/>
      <c r="X85" s="7"/>
      <c r="Y85" s="7"/>
    </row>
    <row r="86" ht="30" customHeight="1" spans="1:28">
      <c r="A86" s="44"/>
      <c r="B86" s="44" t="s">
        <v>47</v>
      </c>
      <c r="C86" s="44"/>
      <c r="D86" s="44"/>
      <c r="E86" s="44"/>
      <c r="F86" s="44"/>
      <c r="G86" s="44" t="s">
        <v>425</v>
      </c>
      <c r="H86" s="44"/>
      <c r="I86" s="44"/>
      <c r="J86" s="44">
        <v>22000</v>
      </c>
      <c r="K86" s="44">
        <v>450</v>
      </c>
      <c r="L86" s="44">
        <v>800</v>
      </c>
      <c r="M86" s="44"/>
      <c r="N86" s="44">
        <v>7.5</v>
      </c>
      <c r="O86" s="44" t="s">
        <v>40</v>
      </c>
      <c r="P86" s="44">
        <v>401</v>
      </c>
      <c r="Q86" s="44">
        <v>62</v>
      </c>
      <c r="R86" s="44">
        <v>78</v>
      </c>
      <c r="S86" s="44"/>
      <c r="T86" s="44"/>
      <c r="U86" s="44"/>
      <c r="V86" s="44"/>
      <c r="W86" s="44">
        <v>16.98</v>
      </c>
      <c r="X86" s="44" t="s">
        <v>425</v>
      </c>
      <c r="Y86" s="44" t="s">
        <v>352</v>
      </c>
      <c r="Z86" s="48"/>
      <c r="AA86" s="2">
        <v>1</v>
      </c>
      <c r="AB86" s="2">
        <f t="shared" si="13"/>
        <v>0</v>
      </c>
    </row>
    <row r="87" ht="30" customHeight="1" spans="1:25">
      <c r="A87" s="7">
        <v>42</v>
      </c>
      <c r="B87" s="7" t="s">
        <v>47</v>
      </c>
      <c r="C87" s="7" t="s">
        <v>35</v>
      </c>
      <c r="D87" s="7">
        <v>1</v>
      </c>
      <c r="E87" s="68" t="s">
        <v>436</v>
      </c>
      <c r="F87" s="7" t="s">
        <v>434</v>
      </c>
      <c r="G87" s="7" t="s">
        <v>47</v>
      </c>
      <c r="H87" s="7"/>
      <c r="I87" s="7" t="s">
        <v>38</v>
      </c>
      <c r="J87" s="7">
        <v>22000</v>
      </c>
      <c r="K87" s="7">
        <v>450</v>
      </c>
      <c r="L87" s="7">
        <v>550</v>
      </c>
      <c r="M87" s="7" t="s">
        <v>39</v>
      </c>
      <c r="N87" s="7">
        <v>11</v>
      </c>
      <c r="O87" s="7" t="s">
        <v>40</v>
      </c>
      <c r="P87" s="7">
        <v>490</v>
      </c>
      <c r="Q87" s="7">
        <v>71</v>
      </c>
      <c r="R87" s="7">
        <v>62</v>
      </c>
      <c r="S87" s="7">
        <v>0.236</v>
      </c>
      <c r="T87" s="7" t="s">
        <v>39</v>
      </c>
      <c r="U87" s="7" t="s">
        <v>42</v>
      </c>
      <c r="V87" s="7" t="s">
        <v>90</v>
      </c>
      <c r="W87" s="7"/>
      <c r="X87" s="7"/>
      <c r="Y87" s="7"/>
    </row>
    <row r="88" ht="30" customHeight="1" spans="1:28">
      <c r="A88" s="44"/>
      <c r="B88" s="44" t="s">
        <v>47</v>
      </c>
      <c r="C88" s="44"/>
      <c r="D88" s="44"/>
      <c r="E88" s="44"/>
      <c r="F88" s="44"/>
      <c r="G88" s="44" t="s">
        <v>425</v>
      </c>
      <c r="H88" s="44"/>
      <c r="I88" s="44"/>
      <c r="J88" s="44">
        <v>22000</v>
      </c>
      <c r="K88" s="44">
        <v>450</v>
      </c>
      <c r="L88" s="44">
        <v>800</v>
      </c>
      <c r="M88" s="44"/>
      <c r="N88" s="44">
        <v>7.5</v>
      </c>
      <c r="O88" s="44" t="s">
        <v>40</v>
      </c>
      <c r="P88" s="44">
        <v>401</v>
      </c>
      <c r="Q88" s="44">
        <v>62</v>
      </c>
      <c r="R88" s="44">
        <v>78</v>
      </c>
      <c r="S88" s="44"/>
      <c r="T88" s="44"/>
      <c r="U88" s="44"/>
      <c r="V88" s="44"/>
      <c r="W88" s="44">
        <v>16.98</v>
      </c>
      <c r="X88" s="44" t="s">
        <v>425</v>
      </c>
      <c r="Y88" s="44" t="s">
        <v>352</v>
      </c>
      <c r="Z88" s="48"/>
      <c r="AA88" s="2">
        <v>1</v>
      </c>
      <c r="AB88" s="2">
        <f t="shared" si="13"/>
        <v>0</v>
      </c>
    </row>
    <row r="89" ht="30" customHeight="1" spans="1:25">
      <c r="A89" s="7">
        <v>43</v>
      </c>
      <c r="B89" s="7" t="s">
        <v>47</v>
      </c>
      <c r="C89" s="7" t="s">
        <v>35</v>
      </c>
      <c r="D89" s="7">
        <v>1</v>
      </c>
      <c r="E89" s="68" t="s">
        <v>437</v>
      </c>
      <c r="F89" s="7" t="s">
        <v>434</v>
      </c>
      <c r="G89" s="7" t="s">
        <v>47</v>
      </c>
      <c r="H89" s="7"/>
      <c r="I89" s="7" t="s">
        <v>38</v>
      </c>
      <c r="J89" s="7">
        <v>22000</v>
      </c>
      <c r="K89" s="7">
        <v>450</v>
      </c>
      <c r="L89" s="7">
        <v>550</v>
      </c>
      <c r="M89" s="7" t="s">
        <v>39</v>
      </c>
      <c r="N89" s="7">
        <v>11</v>
      </c>
      <c r="O89" s="7" t="s">
        <v>40</v>
      </c>
      <c r="P89" s="7">
        <v>490</v>
      </c>
      <c r="Q89" s="7">
        <v>71</v>
      </c>
      <c r="R89" s="7">
        <v>62</v>
      </c>
      <c r="S89" s="7">
        <v>0.236</v>
      </c>
      <c r="T89" s="7" t="s">
        <v>39</v>
      </c>
      <c r="U89" s="7" t="s">
        <v>42</v>
      </c>
      <c r="V89" s="7" t="s">
        <v>90</v>
      </c>
      <c r="W89" s="7"/>
      <c r="X89" s="7"/>
      <c r="Y89" s="7"/>
    </row>
    <row r="90" ht="30" customHeight="1" spans="1:28">
      <c r="A90" s="44"/>
      <c r="B90" s="44" t="s">
        <v>47</v>
      </c>
      <c r="C90" s="44"/>
      <c r="D90" s="44"/>
      <c r="E90" s="44"/>
      <c r="F90" s="44"/>
      <c r="G90" s="44" t="s">
        <v>425</v>
      </c>
      <c r="H90" s="44"/>
      <c r="I90" s="44"/>
      <c r="J90" s="44">
        <v>22000</v>
      </c>
      <c r="K90" s="44">
        <v>450</v>
      </c>
      <c r="L90" s="44">
        <v>800</v>
      </c>
      <c r="M90" s="44"/>
      <c r="N90" s="44">
        <v>7.5</v>
      </c>
      <c r="O90" s="44" t="s">
        <v>40</v>
      </c>
      <c r="P90" s="44">
        <v>401</v>
      </c>
      <c r="Q90" s="44">
        <v>62</v>
      </c>
      <c r="R90" s="44">
        <v>78</v>
      </c>
      <c r="S90" s="44"/>
      <c r="T90" s="44"/>
      <c r="U90" s="44"/>
      <c r="V90" s="44"/>
      <c r="W90" s="44">
        <v>16.98</v>
      </c>
      <c r="X90" s="44" t="s">
        <v>425</v>
      </c>
      <c r="Y90" s="44" t="s">
        <v>352</v>
      </c>
      <c r="Z90" s="48"/>
      <c r="AA90" s="2">
        <v>1</v>
      </c>
      <c r="AB90" s="2">
        <f t="shared" ref="AB90:AB94" si="14">Z90*AA90</f>
        <v>0</v>
      </c>
    </row>
    <row r="91" ht="30" customHeight="1" spans="1:25">
      <c r="A91" s="7">
        <v>44</v>
      </c>
      <c r="B91" s="7" t="s">
        <v>353</v>
      </c>
      <c r="C91" s="7" t="s">
        <v>35</v>
      </c>
      <c r="D91" s="7">
        <v>1</v>
      </c>
      <c r="E91" s="68" t="s">
        <v>438</v>
      </c>
      <c r="F91" s="7" t="s">
        <v>377</v>
      </c>
      <c r="G91" s="7" t="s">
        <v>353</v>
      </c>
      <c r="H91" s="7"/>
      <c r="I91" s="7" t="s">
        <v>89</v>
      </c>
      <c r="J91" s="7">
        <v>1000</v>
      </c>
      <c r="K91" s="7">
        <v>300</v>
      </c>
      <c r="L91" s="7">
        <v>1380</v>
      </c>
      <c r="M91" s="7"/>
      <c r="N91" s="7">
        <v>0.25</v>
      </c>
      <c r="O91" s="7" t="s">
        <v>371</v>
      </c>
      <c r="P91" s="7">
        <v>30</v>
      </c>
      <c r="Q91" s="7">
        <v>61</v>
      </c>
      <c r="R91" s="7">
        <v>62</v>
      </c>
      <c r="S91" s="7">
        <v>0.157</v>
      </c>
      <c r="T91" s="7"/>
      <c r="U91" s="7" t="s">
        <v>42</v>
      </c>
      <c r="V91" s="7" t="s">
        <v>90</v>
      </c>
      <c r="W91" s="7"/>
      <c r="X91" s="7"/>
      <c r="Y91" s="7"/>
    </row>
    <row r="92" ht="30" customHeight="1" spans="1:28">
      <c r="A92" s="44"/>
      <c r="B92" s="44" t="s">
        <v>372</v>
      </c>
      <c r="C92" s="44"/>
      <c r="D92" s="44"/>
      <c r="E92" s="44"/>
      <c r="F92" s="44"/>
      <c r="G92" s="44" t="s">
        <v>373</v>
      </c>
      <c r="H92" s="44"/>
      <c r="I92" s="44"/>
      <c r="J92" s="44">
        <v>1000</v>
      </c>
      <c r="K92" s="44">
        <v>300</v>
      </c>
      <c r="L92" s="44">
        <v>1380</v>
      </c>
      <c r="M92" s="44"/>
      <c r="N92" s="44">
        <v>0.25</v>
      </c>
      <c r="O92" s="44" t="s">
        <v>371</v>
      </c>
      <c r="P92" s="44">
        <v>22</v>
      </c>
      <c r="Q92" s="44">
        <v>61</v>
      </c>
      <c r="R92" s="44"/>
      <c r="S92" s="44"/>
      <c r="T92" s="44"/>
      <c r="U92" s="44"/>
      <c r="V92" s="44"/>
      <c r="W92" s="44">
        <v>2.78</v>
      </c>
      <c r="X92" s="44" t="s">
        <v>374</v>
      </c>
      <c r="Y92" s="44" t="s">
        <v>375</v>
      </c>
      <c r="Z92" s="48"/>
      <c r="AA92" s="2">
        <v>1</v>
      </c>
      <c r="AB92" s="2">
        <f t="shared" si="14"/>
        <v>0</v>
      </c>
    </row>
    <row r="93" ht="30" customHeight="1" spans="1:25">
      <c r="A93" s="7">
        <v>45</v>
      </c>
      <c r="B93" s="7" t="s">
        <v>353</v>
      </c>
      <c r="C93" s="7" t="s">
        <v>35</v>
      </c>
      <c r="D93" s="7">
        <v>1</v>
      </c>
      <c r="E93" s="68" t="s">
        <v>439</v>
      </c>
      <c r="F93" s="7" t="s">
        <v>440</v>
      </c>
      <c r="G93" s="7" t="s">
        <v>353</v>
      </c>
      <c r="H93" s="7"/>
      <c r="I93" s="7" t="s">
        <v>89</v>
      </c>
      <c r="J93" s="7">
        <v>1000</v>
      </c>
      <c r="K93" s="7">
        <v>300</v>
      </c>
      <c r="L93" s="7">
        <v>1380</v>
      </c>
      <c r="M93" s="7"/>
      <c r="N93" s="7">
        <v>0.25</v>
      </c>
      <c r="O93" s="7" t="s">
        <v>371</v>
      </c>
      <c r="P93" s="7">
        <v>30</v>
      </c>
      <c r="Q93" s="7">
        <v>61</v>
      </c>
      <c r="R93" s="7">
        <v>62</v>
      </c>
      <c r="S93" s="7">
        <v>0.157</v>
      </c>
      <c r="T93" s="7"/>
      <c r="U93" s="7" t="s">
        <v>42</v>
      </c>
      <c r="V93" s="7" t="s">
        <v>90</v>
      </c>
      <c r="W93" s="7"/>
      <c r="X93" s="7"/>
      <c r="Y93" s="7"/>
    </row>
    <row r="94" ht="30" customHeight="1" spans="1:28">
      <c r="A94" s="44"/>
      <c r="B94" s="44" t="s">
        <v>372</v>
      </c>
      <c r="C94" s="44"/>
      <c r="D94" s="44"/>
      <c r="E94" s="44"/>
      <c r="F94" s="44"/>
      <c r="G94" s="44" t="s">
        <v>373</v>
      </c>
      <c r="H94" s="44"/>
      <c r="I94" s="44"/>
      <c r="J94" s="44">
        <v>1000</v>
      </c>
      <c r="K94" s="44">
        <v>300</v>
      </c>
      <c r="L94" s="44">
        <v>1380</v>
      </c>
      <c r="M94" s="44"/>
      <c r="N94" s="44">
        <v>0.25</v>
      </c>
      <c r="O94" s="44" t="s">
        <v>371</v>
      </c>
      <c r="P94" s="44">
        <v>22</v>
      </c>
      <c r="Q94" s="44">
        <v>61</v>
      </c>
      <c r="R94" s="44"/>
      <c r="S94" s="44"/>
      <c r="T94" s="44"/>
      <c r="U94" s="44"/>
      <c r="V94" s="44"/>
      <c r="W94" s="44">
        <v>2.78</v>
      </c>
      <c r="X94" s="44" t="s">
        <v>374</v>
      </c>
      <c r="Y94" s="44" t="s">
        <v>375</v>
      </c>
      <c r="Z94" s="48"/>
      <c r="AA94" s="2">
        <v>1</v>
      </c>
      <c r="AB94" s="2">
        <f t="shared" si="14"/>
        <v>0</v>
      </c>
    </row>
    <row r="95" ht="30" customHeight="1" spans="1:25">
      <c r="A95" s="7">
        <v>46</v>
      </c>
      <c r="B95" s="7" t="s">
        <v>353</v>
      </c>
      <c r="C95" s="7" t="s">
        <v>35</v>
      </c>
      <c r="D95" s="7">
        <v>1</v>
      </c>
      <c r="E95" s="68" t="s">
        <v>441</v>
      </c>
      <c r="F95" s="7" t="s">
        <v>440</v>
      </c>
      <c r="G95" s="7" t="s">
        <v>353</v>
      </c>
      <c r="H95" s="7"/>
      <c r="I95" s="7" t="s">
        <v>89</v>
      </c>
      <c r="J95" s="7">
        <v>1000</v>
      </c>
      <c r="K95" s="7">
        <v>300</v>
      </c>
      <c r="L95" s="7">
        <v>1380</v>
      </c>
      <c r="M95" s="7"/>
      <c r="N95" s="7">
        <v>0.25</v>
      </c>
      <c r="O95" s="7" t="s">
        <v>371</v>
      </c>
      <c r="P95" s="7">
        <v>30</v>
      </c>
      <c r="Q95" s="7">
        <v>61</v>
      </c>
      <c r="R95" s="7">
        <v>62</v>
      </c>
      <c r="S95" s="7">
        <v>0.157</v>
      </c>
      <c r="T95" s="7"/>
      <c r="U95" s="7" t="s">
        <v>42</v>
      </c>
      <c r="V95" s="7" t="s">
        <v>90</v>
      </c>
      <c r="W95" s="7"/>
      <c r="X95" s="7"/>
      <c r="Y95" s="7"/>
    </row>
    <row r="96" ht="30" customHeight="1" spans="1:28">
      <c r="A96" s="44"/>
      <c r="B96" s="44" t="s">
        <v>372</v>
      </c>
      <c r="C96" s="44"/>
      <c r="D96" s="44"/>
      <c r="E96" s="44"/>
      <c r="F96" s="44"/>
      <c r="G96" s="44" t="s">
        <v>373</v>
      </c>
      <c r="H96" s="44"/>
      <c r="I96" s="44"/>
      <c r="J96" s="44">
        <v>1000</v>
      </c>
      <c r="K96" s="44">
        <v>300</v>
      </c>
      <c r="L96" s="44">
        <v>1380</v>
      </c>
      <c r="M96" s="44"/>
      <c r="N96" s="44">
        <v>0.25</v>
      </c>
      <c r="O96" s="44" t="s">
        <v>371</v>
      </c>
      <c r="P96" s="44">
        <v>22</v>
      </c>
      <c r="Q96" s="44">
        <v>61</v>
      </c>
      <c r="R96" s="44"/>
      <c r="S96" s="44"/>
      <c r="T96" s="44"/>
      <c r="U96" s="44"/>
      <c r="V96" s="44"/>
      <c r="W96" s="44">
        <v>2.78</v>
      </c>
      <c r="X96" s="44" t="s">
        <v>374</v>
      </c>
      <c r="Y96" s="44" t="s">
        <v>375</v>
      </c>
      <c r="Z96" s="48"/>
      <c r="AA96" s="2">
        <v>1</v>
      </c>
      <c r="AB96" s="2">
        <f>Z96*AA96</f>
        <v>0</v>
      </c>
    </row>
    <row r="97" spans="27:28">
      <c r="AA97" s="2">
        <f>SUM(AA6:AA96)</f>
        <v>46</v>
      </c>
      <c r="AB97" s="2">
        <f>SUM(AB6:AB96)</f>
        <v>0</v>
      </c>
    </row>
  </sheetData>
  <autoFilter xmlns:etc="http://www.wps.cn/officeDocument/2017/etCustomData" ref="A1:Y96" etc:filterBottomFollowUsedRange="0">
    <extLst/>
  </autoFilter>
  <mergeCells count="23">
    <mergeCell ref="A3:A4"/>
    <mergeCell ref="B3:B4"/>
    <mergeCell ref="C3:C4"/>
    <mergeCell ref="D3:D4"/>
    <mergeCell ref="E1:E4"/>
    <mergeCell ref="F1:F4"/>
    <mergeCell ref="G1:G4"/>
    <mergeCell ref="H1:H4"/>
    <mergeCell ref="I1:I4"/>
    <mergeCell ref="J1:J3"/>
    <mergeCell ref="K1:K3"/>
    <mergeCell ref="L1:L3"/>
    <mergeCell ref="M1:M3"/>
    <mergeCell ref="N1:N3"/>
    <mergeCell ref="O1:O3"/>
    <mergeCell ref="P1:P3"/>
    <mergeCell ref="Q1:Q3"/>
    <mergeCell ref="R1:R3"/>
    <mergeCell ref="S1:S4"/>
    <mergeCell ref="T1:T4"/>
    <mergeCell ref="U1:U4"/>
    <mergeCell ref="V1:V4"/>
    <mergeCell ref="Y1:Y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69"/>
  <sheetViews>
    <sheetView zoomScale="70" zoomScaleNormal="70" workbookViewId="0">
      <selection activeCell="Z6" sqref="Z6"/>
    </sheetView>
  </sheetViews>
  <sheetFormatPr defaultColWidth="9" defaultRowHeight="14.25"/>
  <cols>
    <col min="1" max="1" width="5.125" customWidth="1"/>
    <col min="2" max="2" width="18.125" customWidth="1"/>
    <col min="3" max="4" width="6.75" customWidth="1"/>
    <col min="5" max="5" width="14.5" customWidth="1"/>
    <col min="6" max="6" width="12.5" customWidth="1"/>
    <col min="7" max="7" width="17.75" customWidth="1"/>
    <col min="11" max="14" width="8" customWidth="1"/>
    <col min="24" max="24" width="12.5" customWidth="1"/>
    <col min="25" max="25" width="25.75" customWidth="1"/>
    <col min="26" max="26" width="9" style="2"/>
  </cols>
  <sheetData>
    <row r="1" spans="1:25">
      <c r="A1" s="50" t="s">
        <v>442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67"/>
    </row>
    <row r="2" spans="1:25">
      <c r="A2" s="8"/>
      <c r="B2" s="9"/>
      <c r="C2" s="8"/>
      <c r="D2" s="8"/>
      <c r="E2" s="7" t="s">
        <v>5</v>
      </c>
      <c r="F2" s="7" t="s">
        <v>6</v>
      </c>
      <c r="G2" s="7" t="s">
        <v>7</v>
      </c>
      <c r="H2" s="7" t="s">
        <v>139</v>
      </c>
      <c r="I2" s="7" t="s">
        <v>140</v>
      </c>
      <c r="J2" s="7" t="s">
        <v>8</v>
      </c>
      <c r="K2" s="7" t="s">
        <v>9</v>
      </c>
      <c r="L2" s="7" t="s">
        <v>141</v>
      </c>
      <c r="M2" s="7" t="s">
        <v>11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142</v>
      </c>
      <c r="T2" s="7" t="s">
        <v>443</v>
      </c>
      <c r="U2" s="7" t="s">
        <v>20</v>
      </c>
      <c r="V2" s="7" t="s">
        <v>21</v>
      </c>
      <c r="W2" s="63" t="s">
        <v>22</v>
      </c>
      <c r="X2" s="63" t="s">
        <v>23</v>
      </c>
      <c r="Y2" s="7" t="s">
        <v>24</v>
      </c>
    </row>
    <row r="3" spans="1:25">
      <c r="A3" s="8"/>
      <c r="B3" s="9"/>
      <c r="C3" s="8"/>
      <c r="D3" s="8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64"/>
      <c r="X3" s="65"/>
      <c r="Y3" s="7"/>
    </row>
    <row r="4" spans="1:25">
      <c r="A4" s="52" t="s">
        <v>1</v>
      </c>
      <c r="B4" s="52" t="s">
        <v>2</v>
      </c>
      <c r="C4" s="52" t="s">
        <v>3</v>
      </c>
      <c r="D4" s="52" t="s">
        <v>4</v>
      </c>
      <c r="E4" s="7"/>
      <c r="F4" s="7"/>
      <c r="G4" s="7"/>
      <c r="H4" s="7"/>
      <c r="I4" s="7"/>
      <c r="J4" s="7"/>
      <c r="K4" s="7" t="s">
        <v>25</v>
      </c>
      <c r="L4" s="7" t="s">
        <v>26</v>
      </c>
      <c r="M4" s="7" t="s">
        <v>27</v>
      </c>
      <c r="N4" s="7" t="s">
        <v>28</v>
      </c>
      <c r="O4" s="7" t="s">
        <v>29</v>
      </c>
      <c r="P4" s="7" t="s">
        <v>30</v>
      </c>
      <c r="Q4" s="7" t="s">
        <v>31</v>
      </c>
      <c r="R4" s="7" t="s">
        <v>32</v>
      </c>
      <c r="S4" s="7"/>
      <c r="T4" s="7" t="s">
        <v>444</v>
      </c>
      <c r="U4" s="7"/>
      <c r="V4" s="7"/>
      <c r="W4" s="40" t="s">
        <v>33</v>
      </c>
      <c r="X4" s="65"/>
      <c r="Y4" s="7"/>
    </row>
    <row r="5" spans="1:25">
      <c r="A5" s="52"/>
      <c r="B5" s="52"/>
      <c r="C5" s="52"/>
      <c r="D5" s="52"/>
      <c r="E5" s="7"/>
      <c r="F5" s="7"/>
      <c r="G5" s="7"/>
      <c r="H5" s="7"/>
      <c r="I5" s="7"/>
      <c r="J5" s="7"/>
      <c r="K5" s="7"/>
      <c r="L5" s="7"/>
      <c r="M5" s="41"/>
      <c r="N5" s="7"/>
      <c r="O5" s="7"/>
      <c r="P5" s="7"/>
      <c r="Q5" s="7"/>
      <c r="R5" s="7"/>
      <c r="S5" s="7"/>
      <c r="T5" s="7"/>
      <c r="U5" s="7"/>
      <c r="V5" s="7"/>
      <c r="W5" s="42"/>
      <c r="X5" s="64"/>
      <c r="Y5" s="7"/>
    </row>
    <row r="6" ht="30" customHeight="1" spans="1:26">
      <c r="A6" s="53">
        <v>1</v>
      </c>
      <c r="B6" s="53" t="s">
        <v>47</v>
      </c>
      <c r="C6" s="53" t="s">
        <v>35</v>
      </c>
      <c r="D6" s="53">
        <v>1</v>
      </c>
      <c r="E6" s="53" t="s">
        <v>445</v>
      </c>
      <c r="F6" s="53" t="s">
        <v>446</v>
      </c>
      <c r="G6" s="53" t="s">
        <v>47</v>
      </c>
      <c r="H6" s="53"/>
      <c r="I6" s="53" t="s">
        <v>447</v>
      </c>
      <c r="J6" s="53" t="s">
        <v>38</v>
      </c>
      <c r="K6" s="53">
        <v>5000</v>
      </c>
      <c r="L6" s="59">
        <v>350</v>
      </c>
      <c r="M6" s="53">
        <v>1200</v>
      </c>
      <c r="N6" s="53">
        <v>1.5</v>
      </c>
      <c r="O6" s="53" t="s">
        <v>40</v>
      </c>
      <c r="P6" s="53">
        <v>132</v>
      </c>
      <c r="Q6" s="53">
        <v>65</v>
      </c>
      <c r="R6" s="53">
        <v>62</v>
      </c>
      <c r="S6" s="53" t="s">
        <v>151</v>
      </c>
      <c r="T6" s="59" t="s">
        <v>151</v>
      </c>
      <c r="U6" s="53" t="s">
        <v>42</v>
      </c>
      <c r="V6" s="53" t="s">
        <v>90</v>
      </c>
      <c r="W6" s="53"/>
      <c r="X6" s="53"/>
      <c r="Y6" s="53"/>
      <c r="Z6" s="47" t="s">
        <v>153</v>
      </c>
    </row>
    <row r="7" ht="30" customHeight="1" spans="1:26">
      <c r="A7" s="54"/>
      <c r="B7" s="55" t="s">
        <v>47</v>
      </c>
      <c r="C7" s="55"/>
      <c r="D7" s="55"/>
      <c r="E7" s="55"/>
      <c r="F7" s="55"/>
      <c r="G7" s="55" t="s">
        <v>448</v>
      </c>
      <c r="H7" s="55"/>
      <c r="I7" s="55"/>
      <c r="J7" s="55"/>
      <c r="K7" s="55">
        <v>5000</v>
      </c>
      <c r="L7" s="55">
        <v>350</v>
      </c>
      <c r="M7" s="55">
        <v>1400</v>
      </c>
      <c r="N7" s="55">
        <v>1.5</v>
      </c>
      <c r="O7" s="55" t="s">
        <v>40</v>
      </c>
      <c r="P7" s="55">
        <v>332</v>
      </c>
      <c r="Q7" s="55">
        <v>65</v>
      </c>
      <c r="R7" s="55">
        <v>76</v>
      </c>
      <c r="S7" s="55"/>
      <c r="T7" s="55"/>
      <c r="U7" s="55"/>
      <c r="V7" s="55"/>
      <c r="W7" s="60">
        <v>5.56</v>
      </c>
      <c r="X7" s="55" t="s">
        <v>448</v>
      </c>
      <c r="Y7" s="55" t="s">
        <v>449</v>
      </c>
      <c r="Z7" s="48"/>
    </row>
    <row r="8" ht="30" customHeight="1" spans="1:25">
      <c r="A8" s="53">
        <v>2</v>
      </c>
      <c r="B8" s="53" t="s">
        <v>47</v>
      </c>
      <c r="C8" s="53" t="s">
        <v>35</v>
      </c>
      <c r="D8" s="53">
        <v>1</v>
      </c>
      <c r="E8" s="53" t="s">
        <v>450</v>
      </c>
      <c r="F8" s="53" t="s">
        <v>451</v>
      </c>
      <c r="G8" s="53" t="s">
        <v>47</v>
      </c>
      <c r="H8" s="53"/>
      <c r="I8" s="53" t="s">
        <v>447</v>
      </c>
      <c r="J8" s="53" t="s">
        <v>38</v>
      </c>
      <c r="K8" s="53">
        <v>4400</v>
      </c>
      <c r="L8" s="59">
        <v>350</v>
      </c>
      <c r="M8" s="53">
        <v>800</v>
      </c>
      <c r="N8" s="53">
        <v>2.2</v>
      </c>
      <c r="O8" s="53" t="s">
        <v>40</v>
      </c>
      <c r="P8" s="53">
        <v>225</v>
      </c>
      <c r="Q8" s="53">
        <v>65</v>
      </c>
      <c r="R8" s="53">
        <v>62</v>
      </c>
      <c r="S8" s="53" t="s">
        <v>151</v>
      </c>
      <c r="T8" s="59" t="s">
        <v>151</v>
      </c>
      <c r="U8" s="53" t="s">
        <v>42</v>
      </c>
      <c r="V8" s="53" t="s">
        <v>90</v>
      </c>
      <c r="W8" s="53"/>
      <c r="X8" s="53"/>
      <c r="Y8" s="53"/>
    </row>
    <row r="9" ht="30" customHeight="1" spans="1:26">
      <c r="A9" s="54"/>
      <c r="B9" s="55" t="s">
        <v>47</v>
      </c>
      <c r="C9" s="55"/>
      <c r="D9" s="55"/>
      <c r="E9" s="55"/>
      <c r="F9" s="55"/>
      <c r="G9" s="55" t="s">
        <v>448</v>
      </c>
      <c r="H9" s="55"/>
      <c r="I9" s="55"/>
      <c r="J9" s="55"/>
      <c r="K9" s="55">
        <v>4400</v>
      </c>
      <c r="L9" s="55">
        <v>350</v>
      </c>
      <c r="M9" s="55">
        <v>1600</v>
      </c>
      <c r="N9" s="60">
        <v>1.1</v>
      </c>
      <c r="O9" s="55" t="s">
        <v>40</v>
      </c>
      <c r="P9" s="55">
        <v>340</v>
      </c>
      <c r="Q9" s="55">
        <v>65</v>
      </c>
      <c r="R9" s="55">
        <v>76</v>
      </c>
      <c r="S9" s="55"/>
      <c r="T9" s="55"/>
      <c r="U9" s="55"/>
      <c r="V9" s="55"/>
      <c r="W9" s="60">
        <v>4.89</v>
      </c>
      <c r="X9" s="55" t="s">
        <v>448</v>
      </c>
      <c r="Y9" s="55" t="s">
        <v>449</v>
      </c>
      <c r="Z9" s="48"/>
    </row>
    <row r="10" ht="30" customHeight="1" spans="1:25">
      <c r="A10" s="53">
        <v>3</v>
      </c>
      <c r="B10" s="53" t="s">
        <v>47</v>
      </c>
      <c r="C10" s="53" t="s">
        <v>35</v>
      </c>
      <c r="D10" s="53">
        <v>1</v>
      </c>
      <c r="E10" s="53" t="s">
        <v>452</v>
      </c>
      <c r="F10" s="53" t="s">
        <v>453</v>
      </c>
      <c r="G10" s="53" t="s">
        <v>47</v>
      </c>
      <c r="H10" s="53"/>
      <c r="I10" s="53" t="s">
        <v>447</v>
      </c>
      <c r="J10" s="53" t="s">
        <v>38</v>
      </c>
      <c r="K10" s="59">
        <v>15500</v>
      </c>
      <c r="L10" s="59">
        <v>350</v>
      </c>
      <c r="M10" s="53">
        <v>550</v>
      </c>
      <c r="N10" s="59">
        <v>7.5</v>
      </c>
      <c r="O10" s="53" t="s">
        <v>40</v>
      </c>
      <c r="P10" s="53">
        <v>490</v>
      </c>
      <c r="Q10" s="53">
        <v>65</v>
      </c>
      <c r="R10" s="53">
        <v>62</v>
      </c>
      <c r="S10" s="53" t="s">
        <v>151</v>
      </c>
      <c r="T10" s="59">
        <v>0.183</v>
      </c>
      <c r="U10" s="53" t="s">
        <v>42</v>
      </c>
      <c r="V10" s="53" t="s">
        <v>90</v>
      </c>
      <c r="W10" s="53"/>
      <c r="X10" s="53"/>
      <c r="Y10" s="53"/>
    </row>
    <row r="11" ht="30" customHeight="1" spans="1:26">
      <c r="A11" s="54"/>
      <c r="B11" s="55" t="s">
        <v>47</v>
      </c>
      <c r="C11" s="55"/>
      <c r="D11" s="55"/>
      <c r="E11" s="55"/>
      <c r="F11" s="55"/>
      <c r="G11" s="55" t="s">
        <v>454</v>
      </c>
      <c r="H11" s="55"/>
      <c r="I11" s="55"/>
      <c r="J11" s="55"/>
      <c r="K11" s="55">
        <v>15500</v>
      </c>
      <c r="L11" s="55">
        <v>350</v>
      </c>
      <c r="M11" s="55">
        <v>1200</v>
      </c>
      <c r="N11" s="60">
        <v>5.5</v>
      </c>
      <c r="O11" s="55" t="s">
        <v>40</v>
      </c>
      <c r="P11" s="55">
        <v>550</v>
      </c>
      <c r="Q11" s="55">
        <v>65</v>
      </c>
      <c r="R11" s="55">
        <v>78</v>
      </c>
      <c r="S11" s="55"/>
      <c r="T11" s="55"/>
      <c r="U11" s="55"/>
      <c r="V11" s="55"/>
      <c r="W11" s="60">
        <v>11.16</v>
      </c>
      <c r="X11" s="55" t="s">
        <v>454</v>
      </c>
      <c r="Y11" s="55" t="s">
        <v>455</v>
      </c>
      <c r="Z11" s="48"/>
    </row>
    <row r="12" ht="30" customHeight="1" spans="1:25">
      <c r="A12" s="53">
        <v>4</v>
      </c>
      <c r="B12" s="53" t="s">
        <v>47</v>
      </c>
      <c r="C12" s="53" t="s">
        <v>35</v>
      </c>
      <c r="D12" s="53">
        <v>1</v>
      </c>
      <c r="E12" s="53" t="s">
        <v>456</v>
      </c>
      <c r="F12" s="53" t="s">
        <v>453</v>
      </c>
      <c r="G12" s="53" t="s">
        <v>47</v>
      </c>
      <c r="H12" s="53"/>
      <c r="I12" s="53" t="s">
        <v>447</v>
      </c>
      <c r="J12" s="53" t="s">
        <v>38</v>
      </c>
      <c r="K12" s="59">
        <v>15500</v>
      </c>
      <c r="L12" s="59">
        <v>350</v>
      </c>
      <c r="M12" s="53">
        <v>550</v>
      </c>
      <c r="N12" s="59">
        <v>7.5</v>
      </c>
      <c r="O12" s="53" t="s">
        <v>40</v>
      </c>
      <c r="P12" s="53">
        <v>490</v>
      </c>
      <c r="Q12" s="53">
        <v>65</v>
      </c>
      <c r="R12" s="53">
        <v>62</v>
      </c>
      <c r="S12" s="53" t="s">
        <v>151</v>
      </c>
      <c r="T12" s="59">
        <v>0.183</v>
      </c>
      <c r="U12" s="53" t="s">
        <v>42</v>
      </c>
      <c r="V12" s="53" t="s">
        <v>90</v>
      </c>
      <c r="W12" s="53"/>
      <c r="X12" s="53"/>
      <c r="Y12" s="53"/>
    </row>
    <row r="13" ht="30" customHeight="1" spans="1:26">
      <c r="A13" s="54"/>
      <c r="B13" s="55" t="s">
        <v>47</v>
      </c>
      <c r="C13" s="55"/>
      <c r="D13" s="55"/>
      <c r="E13" s="55"/>
      <c r="F13" s="55"/>
      <c r="G13" s="55" t="s">
        <v>454</v>
      </c>
      <c r="H13" s="55"/>
      <c r="I13" s="55"/>
      <c r="J13" s="55"/>
      <c r="K13" s="55">
        <v>15500</v>
      </c>
      <c r="L13" s="55">
        <v>350</v>
      </c>
      <c r="M13" s="55">
        <v>1200</v>
      </c>
      <c r="N13" s="60">
        <v>5.5</v>
      </c>
      <c r="O13" s="55" t="s">
        <v>40</v>
      </c>
      <c r="P13" s="55">
        <v>550</v>
      </c>
      <c r="Q13" s="55">
        <v>65</v>
      </c>
      <c r="R13" s="55">
        <v>78</v>
      </c>
      <c r="S13" s="55"/>
      <c r="T13" s="55"/>
      <c r="U13" s="55"/>
      <c r="V13" s="55"/>
      <c r="W13" s="60">
        <v>11.16</v>
      </c>
      <c r="X13" s="55" t="s">
        <v>454</v>
      </c>
      <c r="Y13" s="55" t="s">
        <v>455</v>
      </c>
      <c r="Z13" s="48"/>
    </row>
    <row r="14" ht="30" customHeight="1" spans="1:25">
      <c r="A14" s="53">
        <v>5</v>
      </c>
      <c r="B14" s="53" t="s">
        <v>47</v>
      </c>
      <c r="C14" s="53" t="s">
        <v>35</v>
      </c>
      <c r="D14" s="53">
        <v>1</v>
      </c>
      <c r="E14" s="53" t="s">
        <v>457</v>
      </c>
      <c r="F14" s="53" t="s">
        <v>458</v>
      </c>
      <c r="G14" s="53" t="s">
        <v>47</v>
      </c>
      <c r="H14" s="53"/>
      <c r="I14" s="53" t="s">
        <v>447</v>
      </c>
      <c r="J14" s="53" t="s">
        <v>38</v>
      </c>
      <c r="K14" s="53">
        <v>33000</v>
      </c>
      <c r="L14" s="59">
        <v>450</v>
      </c>
      <c r="M14" s="53">
        <v>500</v>
      </c>
      <c r="N14" s="53">
        <v>11</v>
      </c>
      <c r="O14" s="53" t="s">
        <v>40</v>
      </c>
      <c r="P14" s="53">
        <v>490</v>
      </c>
      <c r="Q14" s="53">
        <v>65</v>
      </c>
      <c r="R14" s="53">
        <v>62</v>
      </c>
      <c r="S14" s="53" t="s">
        <v>151</v>
      </c>
      <c r="T14" s="59">
        <v>0.236</v>
      </c>
      <c r="U14" s="59" t="s">
        <v>459</v>
      </c>
      <c r="V14" s="53" t="s">
        <v>229</v>
      </c>
      <c r="W14" s="53"/>
      <c r="X14" s="53"/>
      <c r="Y14" s="53"/>
    </row>
    <row r="15" ht="30" customHeight="1" spans="1:26">
      <c r="A15" s="54"/>
      <c r="B15" s="55" t="s">
        <v>47</v>
      </c>
      <c r="C15" s="55"/>
      <c r="D15" s="55"/>
      <c r="E15" s="55"/>
      <c r="F15" s="55"/>
      <c r="G15" s="55" t="s">
        <v>460</v>
      </c>
      <c r="H15" s="55"/>
      <c r="I15" s="55"/>
      <c r="J15" s="55"/>
      <c r="K15" s="55">
        <v>33000</v>
      </c>
      <c r="L15" s="55">
        <v>450</v>
      </c>
      <c r="M15" s="55">
        <v>900</v>
      </c>
      <c r="N15" s="55">
        <v>11</v>
      </c>
      <c r="O15" s="55" t="s">
        <v>40</v>
      </c>
      <c r="P15" s="55">
        <v>886</v>
      </c>
      <c r="Q15" s="55">
        <v>65</v>
      </c>
      <c r="R15" s="55">
        <v>78</v>
      </c>
      <c r="S15" s="55"/>
      <c r="T15" s="55"/>
      <c r="U15" s="55"/>
      <c r="V15" s="55"/>
      <c r="W15" s="60">
        <v>8.64</v>
      </c>
      <c r="X15" s="55" t="s">
        <v>460</v>
      </c>
      <c r="Y15" s="55" t="s">
        <v>455</v>
      </c>
      <c r="Z15" s="48"/>
    </row>
    <row r="16" ht="30" customHeight="1" spans="1:25">
      <c r="A16" s="53">
        <v>6</v>
      </c>
      <c r="B16" s="53" t="s">
        <v>47</v>
      </c>
      <c r="C16" s="53" t="s">
        <v>35</v>
      </c>
      <c r="D16" s="53">
        <v>1</v>
      </c>
      <c r="E16" s="53" t="s">
        <v>461</v>
      </c>
      <c r="F16" s="53" t="s">
        <v>458</v>
      </c>
      <c r="G16" s="53" t="s">
        <v>47</v>
      </c>
      <c r="H16" s="53"/>
      <c r="I16" s="53" t="s">
        <v>447</v>
      </c>
      <c r="J16" s="53" t="s">
        <v>38</v>
      </c>
      <c r="K16" s="53">
        <v>33000</v>
      </c>
      <c r="L16" s="59">
        <v>450</v>
      </c>
      <c r="M16" s="53">
        <v>500</v>
      </c>
      <c r="N16" s="53">
        <v>11</v>
      </c>
      <c r="O16" s="53" t="s">
        <v>40</v>
      </c>
      <c r="P16" s="53">
        <v>490</v>
      </c>
      <c r="Q16" s="53">
        <v>65</v>
      </c>
      <c r="R16" s="53">
        <v>62</v>
      </c>
      <c r="S16" s="53" t="s">
        <v>151</v>
      </c>
      <c r="T16" s="59">
        <v>0.236</v>
      </c>
      <c r="U16" s="59" t="s">
        <v>459</v>
      </c>
      <c r="V16" s="53" t="s">
        <v>229</v>
      </c>
      <c r="W16" s="53"/>
      <c r="X16" s="53"/>
      <c r="Y16" s="53"/>
    </row>
    <row r="17" ht="30" customHeight="1" spans="1:26">
      <c r="A17" s="54"/>
      <c r="B17" s="55" t="s">
        <v>47</v>
      </c>
      <c r="C17" s="55"/>
      <c r="D17" s="55"/>
      <c r="E17" s="55"/>
      <c r="F17" s="55"/>
      <c r="G17" s="55" t="s">
        <v>460</v>
      </c>
      <c r="H17" s="55"/>
      <c r="I17" s="55"/>
      <c r="J17" s="55"/>
      <c r="K17" s="61">
        <v>33000</v>
      </c>
      <c r="L17" s="55">
        <v>450</v>
      </c>
      <c r="M17" s="55">
        <v>900</v>
      </c>
      <c r="N17" s="55">
        <v>11</v>
      </c>
      <c r="O17" s="55" t="s">
        <v>40</v>
      </c>
      <c r="P17" s="55">
        <v>886</v>
      </c>
      <c r="Q17" s="55">
        <v>65</v>
      </c>
      <c r="R17" s="55">
        <v>78</v>
      </c>
      <c r="S17" s="55"/>
      <c r="T17" s="55"/>
      <c r="U17" s="55"/>
      <c r="V17" s="55"/>
      <c r="W17" s="60">
        <v>8.64</v>
      </c>
      <c r="X17" s="55" t="s">
        <v>460</v>
      </c>
      <c r="Y17" s="55" t="s">
        <v>455</v>
      </c>
      <c r="Z17" s="48"/>
    </row>
    <row r="18" ht="30" customHeight="1" spans="1:25">
      <c r="A18" s="56">
        <v>7</v>
      </c>
      <c r="B18" s="56" t="s">
        <v>47</v>
      </c>
      <c r="C18" s="56" t="s">
        <v>35</v>
      </c>
      <c r="D18" s="56">
        <v>1</v>
      </c>
      <c r="E18" s="56" t="s">
        <v>462</v>
      </c>
      <c r="F18" s="56" t="s">
        <v>463</v>
      </c>
      <c r="G18" s="56" t="s">
        <v>47</v>
      </c>
      <c r="H18" s="56"/>
      <c r="I18" s="56" t="s">
        <v>447</v>
      </c>
      <c r="J18" s="56" t="s">
        <v>38</v>
      </c>
      <c r="K18" s="56">
        <v>33000</v>
      </c>
      <c r="L18" s="59">
        <v>450</v>
      </c>
      <c r="M18" s="56">
        <v>500</v>
      </c>
      <c r="N18" s="56">
        <v>11</v>
      </c>
      <c r="O18" s="56" t="s">
        <v>40</v>
      </c>
      <c r="P18" s="56">
        <v>490</v>
      </c>
      <c r="Q18" s="56">
        <v>65</v>
      </c>
      <c r="R18" s="56">
        <v>62</v>
      </c>
      <c r="S18" s="56" t="s">
        <v>151</v>
      </c>
      <c r="T18" s="59">
        <v>0.236</v>
      </c>
      <c r="U18" s="59" t="s">
        <v>459</v>
      </c>
      <c r="V18" s="53" t="s">
        <v>229</v>
      </c>
      <c r="W18" s="56"/>
      <c r="X18" s="56"/>
      <c r="Y18" s="56"/>
    </row>
    <row r="19" ht="30" customHeight="1" spans="1:26">
      <c r="A19" s="57"/>
      <c r="B19" s="58" t="s">
        <v>47</v>
      </c>
      <c r="C19" s="58"/>
      <c r="D19" s="58"/>
      <c r="E19" s="58"/>
      <c r="F19" s="58"/>
      <c r="G19" s="55" t="s">
        <v>460</v>
      </c>
      <c r="H19" s="58"/>
      <c r="I19" s="58"/>
      <c r="J19" s="58"/>
      <c r="K19" s="58">
        <v>33000</v>
      </c>
      <c r="L19" s="58">
        <v>450</v>
      </c>
      <c r="M19" s="55">
        <v>900</v>
      </c>
      <c r="N19" s="55">
        <v>11</v>
      </c>
      <c r="O19" s="58" t="s">
        <v>40</v>
      </c>
      <c r="P19" s="55">
        <v>886</v>
      </c>
      <c r="Q19" s="55">
        <v>65</v>
      </c>
      <c r="R19" s="58">
        <v>78</v>
      </c>
      <c r="S19" s="58"/>
      <c r="T19" s="58"/>
      <c r="U19" s="58"/>
      <c r="V19" s="58"/>
      <c r="W19" s="66">
        <v>8.64</v>
      </c>
      <c r="X19" s="55" t="s">
        <v>460</v>
      </c>
      <c r="Y19" s="58" t="s">
        <v>455</v>
      </c>
      <c r="Z19" s="48"/>
    </row>
    <row r="20" ht="30" customHeight="1" spans="1:25">
      <c r="A20" s="53">
        <v>8</v>
      </c>
      <c r="B20" s="53" t="s">
        <v>47</v>
      </c>
      <c r="C20" s="53" t="s">
        <v>35</v>
      </c>
      <c r="D20" s="53">
        <v>1</v>
      </c>
      <c r="E20" s="53" t="s">
        <v>464</v>
      </c>
      <c r="F20" s="53" t="s">
        <v>463</v>
      </c>
      <c r="G20" s="53" t="s">
        <v>47</v>
      </c>
      <c r="H20" s="53"/>
      <c r="I20" s="53" t="s">
        <v>447</v>
      </c>
      <c r="J20" s="53" t="s">
        <v>38</v>
      </c>
      <c r="K20" s="53">
        <v>33000</v>
      </c>
      <c r="L20" s="59">
        <v>450</v>
      </c>
      <c r="M20" s="53">
        <v>500</v>
      </c>
      <c r="N20" s="53">
        <v>11</v>
      </c>
      <c r="O20" s="53" t="s">
        <v>40</v>
      </c>
      <c r="P20" s="53">
        <v>490</v>
      </c>
      <c r="Q20" s="53">
        <v>65</v>
      </c>
      <c r="R20" s="53">
        <v>62</v>
      </c>
      <c r="S20" s="53" t="s">
        <v>151</v>
      </c>
      <c r="T20" s="59">
        <v>0.236</v>
      </c>
      <c r="U20" s="59" t="s">
        <v>459</v>
      </c>
      <c r="V20" s="53" t="s">
        <v>229</v>
      </c>
      <c r="W20" s="53"/>
      <c r="X20" s="53"/>
      <c r="Y20" s="53"/>
    </row>
    <row r="21" ht="30" customHeight="1" spans="1:26">
      <c r="A21" s="54"/>
      <c r="B21" s="55" t="s">
        <v>47</v>
      </c>
      <c r="C21" s="55"/>
      <c r="D21" s="55"/>
      <c r="E21" s="55"/>
      <c r="F21" s="55"/>
      <c r="G21" s="55" t="s">
        <v>460</v>
      </c>
      <c r="H21" s="55"/>
      <c r="I21" s="55"/>
      <c r="J21" s="55"/>
      <c r="K21" s="55">
        <v>33000</v>
      </c>
      <c r="L21" s="55">
        <v>450</v>
      </c>
      <c r="M21" s="55">
        <v>900</v>
      </c>
      <c r="N21" s="55">
        <v>11</v>
      </c>
      <c r="O21" s="55" t="s">
        <v>40</v>
      </c>
      <c r="P21" s="55">
        <v>886</v>
      </c>
      <c r="Q21" s="55">
        <v>65</v>
      </c>
      <c r="R21" s="55">
        <v>78</v>
      </c>
      <c r="S21" s="55"/>
      <c r="T21" s="55"/>
      <c r="U21" s="55"/>
      <c r="V21" s="55"/>
      <c r="W21" s="60">
        <v>8.64</v>
      </c>
      <c r="X21" s="55" t="s">
        <v>460</v>
      </c>
      <c r="Y21" s="55" t="s">
        <v>455</v>
      </c>
      <c r="Z21" s="48"/>
    </row>
    <row r="22" ht="30" customHeight="1" spans="1:25">
      <c r="A22" s="53">
        <v>9</v>
      </c>
      <c r="B22" s="53" t="s">
        <v>47</v>
      </c>
      <c r="C22" s="53" t="s">
        <v>35</v>
      </c>
      <c r="D22" s="53">
        <v>1</v>
      </c>
      <c r="E22" s="53" t="s">
        <v>465</v>
      </c>
      <c r="F22" s="53" t="s">
        <v>466</v>
      </c>
      <c r="G22" s="53" t="s">
        <v>47</v>
      </c>
      <c r="H22" s="53"/>
      <c r="I22" s="53" t="s">
        <v>447</v>
      </c>
      <c r="J22" s="53" t="s">
        <v>38</v>
      </c>
      <c r="K22" s="53">
        <v>33000</v>
      </c>
      <c r="L22" s="53">
        <v>400</v>
      </c>
      <c r="M22" s="53">
        <v>500</v>
      </c>
      <c r="N22" s="53">
        <v>11</v>
      </c>
      <c r="O22" s="53" t="s">
        <v>40</v>
      </c>
      <c r="P22" s="53">
        <v>490</v>
      </c>
      <c r="Q22" s="53">
        <v>65</v>
      </c>
      <c r="R22" s="53">
        <v>62</v>
      </c>
      <c r="S22" s="53" t="s">
        <v>151</v>
      </c>
      <c r="T22" s="53">
        <v>0.21</v>
      </c>
      <c r="U22" s="59" t="s">
        <v>459</v>
      </c>
      <c r="V22" s="53" t="s">
        <v>229</v>
      </c>
      <c r="W22" s="53"/>
      <c r="X22" s="53"/>
      <c r="Y22" s="53"/>
    </row>
    <row r="23" ht="30" customHeight="1" spans="1:26">
      <c r="A23" s="54"/>
      <c r="B23" s="55" t="s">
        <v>47</v>
      </c>
      <c r="C23" s="55"/>
      <c r="D23" s="55"/>
      <c r="E23" s="55"/>
      <c r="F23" s="55"/>
      <c r="G23" s="55" t="s">
        <v>460</v>
      </c>
      <c r="H23" s="55"/>
      <c r="I23" s="55"/>
      <c r="J23" s="55"/>
      <c r="K23" s="55">
        <v>33000</v>
      </c>
      <c r="L23" s="55">
        <v>400</v>
      </c>
      <c r="M23" s="55">
        <v>900</v>
      </c>
      <c r="N23" s="55">
        <v>11</v>
      </c>
      <c r="O23" s="55" t="s">
        <v>40</v>
      </c>
      <c r="P23" s="55">
        <v>886</v>
      </c>
      <c r="Q23" s="55">
        <v>65</v>
      </c>
      <c r="R23" s="55">
        <v>78</v>
      </c>
      <c r="S23" s="55"/>
      <c r="T23" s="55"/>
      <c r="U23" s="55"/>
      <c r="V23" s="55"/>
      <c r="W23" s="60">
        <v>8.64</v>
      </c>
      <c r="X23" s="55" t="s">
        <v>460</v>
      </c>
      <c r="Y23" s="55" t="s">
        <v>455</v>
      </c>
      <c r="Z23" s="48"/>
    </row>
    <row r="24" ht="30" customHeight="1" spans="1:25">
      <c r="A24" s="53">
        <v>10</v>
      </c>
      <c r="B24" s="53" t="s">
        <v>47</v>
      </c>
      <c r="C24" s="53" t="s">
        <v>35</v>
      </c>
      <c r="D24" s="53">
        <v>1</v>
      </c>
      <c r="E24" s="53" t="s">
        <v>467</v>
      </c>
      <c r="F24" s="53" t="s">
        <v>466</v>
      </c>
      <c r="G24" s="53" t="s">
        <v>47</v>
      </c>
      <c r="H24" s="53"/>
      <c r="I24" s="53" t="s">
        <v>447</v>
      </c>
      <c r="J24" s="53" t="s">
        <v>38</v>
      </c>
      <c r="K24" s="53">
        <v>33000</v>
      </c>
      <c r="L24" s="53">
        <v>400</v>
      </c>
      <c r="M24" s="53">
        <v>500</v>
      </c>
      <c r="N24" s="53">
        <v>11</v>
      </c>
      <c r="O24" s="53" t="s">
        <v>40</v>
      </c>
      <c r="P24" s="53">
        <v>490</v>
      </c>
      <c r="Q24" s="53">
        <v>65</v>
      </c>
      <c r="R24" s="53">
        <v>62</v>
      </c>
      <c r="S24" s="53" t="s">
        <v>151</v>
      </c>
      <c r="T24" s="53">
        <v>0.21</v>
      </c>
      <c r="U24" s="59" t="s">
        <v>459</v>
      </c>
      <c r="V24" s="53" t="s">
        <v>229</v>
      </c>
      <c r="W24" s="53"/>
      <c r="X24" s="53"/>
      <c r="Y24" s="53"/>
    </row>
    <row r="25" ht="30" customHeight="1" spans="1:26">
      <c r="A25" s="54"/>
      <c r="B25" s="55" t="s">
        <v>47</v>
      </c>
      <c r="C25" s="55"/>
      <c r="D25" s="55"/>
      <c r="E25" s="55"/>
      <c r="F25" s="55"/>
      <c r="G25" s="55" t="s">
        <v>460</v>
      </c>
      <c r="H25" s="55"/>
      <c r="I25" s="55"/>
      <c r="J25" s="55"/>
      <c r="K25" s="55">
        <v>33000</v>
      </c>
      <c r="L25" s="55">
        <v>400</v>
      </c>
      <c r="M25" s="55">
        <v>900</v>
      </c>
      <c r="N25" s="55">
        <v>11</v>
      </c>
      <c r="O25" s="55" t="s">
        <v>40</v>
      </c>
      <c r="P25" s="55">
        <v>886</v>
      </c>
      <c r="Q25" s="55">
        <v>65</v>
      </c>
      <c r="R25" s="55">
        <v>78</v>
      </c>
      <c r="S25" s="55"/>
      <c r="T25" s="55"/>
      <c r="U25" s="55"/>
      <c r="V25" s="55"/>
      <c r="W25" s="60">
        <v>8.64</v>
      </c>
      <c r="X25" s="55" t="s">
        <v>460</v>
      </c>
      <c r="Y25" s="55" t="s">
        <v>455</v>
      </c>
      <c r="Z25" s="48"/>
    </row>
    <row r="26" ht="30" customHeight="1" spans="1:25">
      <c r="A26" s="53">
        <v>11</v>
      </c>
      <c r="B26" s="53" t="s">
        <v>47</v>
      </c>
      <c r="C26" s="53" t="s">
        <v>35</v>
      </c>
      <c r="D26" s="53">
        <v>1</v>
      </c>
      <c r="E26" s="53" t="s">
        <v>468</v>
      </c>
      <c r="F26" s="53" t="s">
        <v>469</v>
      </c>
      <c r="G26" s="53" t="s">
        <v>47</v>
      </c>
      <c r="H26" s="53"/>
      <c r="I26" s="53" t="s">
        <v>447</v>
      </c>
      <c r="J26" s="53" t="s">
        <v>38</v>
      </c>
      <c r="K26" s="53">
        <v>9400</v>
      </c>
      <c r="L26" s="59">
        <v>460</v>
      </c>
      <c r="M26" s="53">
        <v>500</v>
      </c>
      <c r="N26" s="53">
        <v>4</v>
      </c>
      <c r="O26" s="53" t="s">
        <v>40</v>
      </c>
      <c r="P26" s="53">
        <v>322</v>
      </c>
      <c r="Q26" s="53">
        <v>65</v>
      </c>
      <c r="R26" s="53">
        <v>62</v>
      </c>
      <c r="S26" s="53" t="s">
        <v>151</v>
      </c>
      <c r="T26" s="59" t="s">
        <v>151</v>
      </c>
      <c r="U26" s="53" t="s">
        <v>42</v>
      </c>
      <c r="V26" s="53" t="s">
        <v>90</v>
      </c>
      <c r="W26" s="53"/>
      <c r="X26" s="53"/>
      <c r="Y26" s="53"/>
    </row>
    <row r="27" ht="30" customHeight="1" spans="1:26">
      <c r="A27" s="54"/>
      <c r="B27" s="55" t="s">
        <v>47</v>
      </c>
      <c r="C27" s="55"/>
      <c r="D27" s="55"/>
      <c r="E27" s="55"/>
      <c r="F27" s="55"/>
      <c r="G27" s="55" t="s">
        <v>470</v>
      </c>
      <c r="H27" s="55"/>
      <c r="I27" s="55"/>
      <c r="J27" s="55"/>
      <c r="K27" s="55">
        <v>9400</v>
      </c>
      <c r="L27" s="55">
        <v>460</v>
      </c>
      <c r="M27" s="55">
        <v>1400</v>
      </c>
      <c r="N27" s="55">
        <v>3</v>
      </c>
      <c r="O27" s="55" t="s">
        <v>40</v>
      </c>
      <c r="P27" s="55">
        <v>363</v>
      </c>
      <c r="Q27" s="55">
        <v>65</v>
      </c>
      <c r="R27" s="55">
        <v>76</v>
      </c>
      <c r="S27" s="55"/>
      <c r="T27" s="55"/>
      <c r="U27" s="55"/>
      <c r="V27" s="55"/>
      <c r="W27" s="60">
        <v>8.33</v>
      </c>
      <c r="X27" s="55" t="s">
        <v>470</v>
      </c>
      <c r="Y27" s="55" t="s">
        <v>455</v>
      </c>
      <c r="Z27" s="48"/>
    </row>
    <row r="28" ht="30" customHeight="1" spans="1:25">
      <c r="A28" s="53">
        <v>12</v>
      </c>
      <c r="B28" s="53" t="s">
        <v>47</v>
      </c>
      <c r="C28" s="53" t="s">
        <v>35</v>
      </c>
      <c r="D28" s="53">
        <v>1</v>
      </c>
      <c r="E28" s="53" t="s">
        <v>471</v>
      </c>
      <c r="F28" s="53" t="s">
        <v>469</v>
      </c>
      <c r="G28" s="53" t="s">
        <v>47</v>
      </c>
      <c r="H28" s="53"/>
      <c r="I28" s="53" t="s">
        <v>447</v>
      </c>
      <c r="J28" s="53" t="s">
        <v>38</v>
      </c>
      <c r="K28" s="53">
        <v>9400</v>
      </c>
      <c r="L28" s="53">
        <v>400</v>
      </c>
      <c r="M28" s="53">
        <v>500</v>
      </c>
      <c r="N28" s="53">
        <v>4</v>
      </c>
      <c r="O28" s="53" t="s">
        <v>40</v>
      </c>
      <c r="P28" s="53">
        <v>322</v>
      </c>
      <c r="Q28" s="53">
        <v>65</v>
      </c>
      <c r="R28" s="53">
        <v>62</v>
      </c>
      <c r="S28" s="53" t="s">
        <v>151</v>
      </c>
      <c r="T28" s="59" t="s">
        <v>151</v>
      </c>
      <c r="U28" s="53" t="s">
        <v>42</v>
      </c>
      <c r="V28" s="53" t="s">
        <v>90</v>
      </c>
      <c r="W28" s="53"/>
      <c r="X28" s="53"/>
      <c r="Y28" s="53"/>
    </row>
    <row r="29" ht="30" customHeight="1" spans="1:26">
      <c r="A29" s="54"/>
      <c r="B29" s="55" t="s">
        <v>47</v>
      </c>
      <c r="C29" s="55"/>
      <c r="D29" s="55"/>
      <c r="E29" s="55"/>
      <c r="F29" s="55"/>
      <c r="G29" s="55" t="s">
        <v>470</v>
      </c>
      <c r="H29" s="55"/>
      <c r="I29" s="55"/>
      <c r="J29" s="55"/>
      <c r="K29" s="55">
        <v>9400</v>
      </c>
      <c r="L29" s="55">
        <v>400</v>
      </c>
      <c r="M29" s="55">
        <v>1400</v>
      </c>
      <c r="N29" s="55">
        <v>3</v>
      </c>
      <c r="O29" s="55" t="s">
        <v>40</v>
      </c>
      <c r="P29" s="55">
        <v>363</v>
      </c>
      <c r="Q29" s="55">
        <v>65</v>
      </c>
      <c r="R29" s="55">
        <v>76</v>
      </c>
      <c r="S29" s="55"/>
      <c r="T29" s="55"/>
      <c r="U29" s="55"/>
      <c r="V29" s="55"/>
      <c r="W29" s="60">
        <v>8.33</v>
      </c>
      <c r="X29" s="55" t="s">
        <v>470</v>
      </c>
      <c r="Y29" s="55" t="s">
        <v>455</v>
      </c>
      <c r="Z29" s="48"/>
    </row>
    <row r="30" ht="30" customHeight="1" spans="1:25">
      <c r="A30" s="53">
        <v>13</v>
      </c>
      <c r="B30" s="53" t="s">
        <v>47</v>
      </c>
      <c r="C30" s="53" t="s">
        <v>35</v>
      </c>
      <c r="D30" s="53">
        <v>1</v>
      </c>
      <c r="E30" s="53" t="s">
        <v>472</v>
      </c>
      <c r="F30" s="53" t="s">
        <v>473</v>
      </c>
      <c r="G30" s="53" t="s">
        <v>47</v>
      </c>
      <c r="H30" s="53"/>
      <c r="I30" s="53" t="s">
        <v>447</v>
      </c>
      <c r="J30" s="53" t="s">
        <v>38</v>
      </c>
      <c r="K30" s="53">
        <v>11000</v>
      </c>
      <c r="L30" s="59">
        <v>450</v>
      </c>
      <c r="M30" s="53">
        <v>700</v>
      </c>
      <c r="N30" s="53">
        <v>7.5</v>
      </c>
      <c r="O30" s="53" t="s">
        <v>40</v>
      </c>
      <c r="P30" s="53">
        <v>225</v>
      </c>
      <c r="Q30" s="53">
        <v>65</v>
      </c>
      <c r="R30" s="53">
        <v>62</v>
      </c>
      <c r="S30" s="53" t="s">
        <v>151</v>
      </c>
      <c r="T30" s="59">
        <v>0.236</v>
      </c>
      <c r="U30" s="53" t="s">
        <v>42</v>
      </c>
      <c r="V30" s="53" t="s">
        <v>90</v>
      </c>
      <c r="W30" s="53"/>
      <c r="X30" s="53"/>
      <c r="Y30" s="53"/>
    </row>
    <row r="31" ht="30" customHeight="1" spans="1:26">
      <c r="A31" s="54"/>
      <c r="B31" s="55" t="s">
        <v>47</v>
      </c>
      <c r="C31" s="55"/>
      <c r="D31" s="55"/>
      <c r="E31" s="55"/>
      <c r="F31" s="55"/>
      <c r="G31" s="55" t="s">
        <v>470</v>
      </c>
      <c r="H31" s="55"/>
      <c r="I31" s="55"/>
      <c r="J31" s="55"/>
      <c r="K31" s="55">
        <v>11000</v>
      </c>
      <c r="L31" s="55">
        <v>450</v>
      </c>
      <c r="M31" s="55">
        <v>1600</v>
      </c>
      <c r="N31" s="55">
        <v>4</v>
      </c>
      <c r="O31" s="55" t="s">
        <v>40</v>
      </c>
      <c r="P31" s="55">
        <v>399</v>
      </c>
      <c r="Q31" s="55">
        <v>65</v>
      </c>
      <c r="R31" s="55">
        <v>76</v>
      </c>
      <c r="S31" s="55"/>
      <c r="T31" s="55"/>
      <c r="U31" s="55"/>
      <c r="V31" s="55"/>
      <c r="W31" s="60">
        <v>9.74</v>
      </c>
      <c r="X31" s="55" t="s">
        <v>470</v>
      </c>
      <c r="Y31" s="55" t="s">
        <v>455</v>
      </c>
      <c r="Z31" s="48"/>
    </row>
    <row r="32" ht="30" customHeight="1" spans="1:25">
      <c r="A32" s="53">
        <v>14</v>
      </c>
      <c r="B32" s="53" t="s">
        <v>47</v>
      </c>
      <c r="C32" s="53" t="s">
        <v>35</v>
      </c>
      <c r="D32" s="53">
        <v>1</v>
      </c>
      <c r="E32" s="53" t="s">
        <v>474</v>
      </c>
      <c r="F32" s="53" t="s">
        <v>475</v>
      </c>
      <c r="G32" s="53" t="s">
        <v>47</v>
      </c>
      <c r="H32" s="53"/>
      <c r="I32" s="53" t="s">
        <v>447</v>
      </c>
      <c r="J32" s="53" t="s">
        <v>38</v>
      </c>
      <c r="K32" s="53">
        <v>19000</v>
      </c>
      <c r="L32" s="59">
        <v>350</v>
      </c>
      <c r="M32" s="53">
        <v>600</v>
      </c>
      <c r="N32" s="53">
        <v>7.5</v>
      </c>
      <c r="O32" s="53" t="s">
        <v>40</v>
      </c>
      <c r="P32" s="53">
        <v>384</v>
      </c>
      <c r="Q32" s="53">
        <v>65</v>
      </c>
      <c r="R32" s="53">
        <v>62</v>
      </c>
      <c r="S32" s="53" t="s">
        <v>151</v>
      </c>
      <c r="T32" s="59">
        <v>0.183</v>
      </c>
      <c r="U32" s="53" t="s">
        <v>42</v>
      </c>
      <c r="V32" s="53" t="s">
        <v>90</v>
      </c>
      <c r="W32" s="53"/>
      <c r="X32" s="53"/>
      <c r="Y32" s="53"/>
    </row>
    <row r="33" ht="30" customHeight="1" spans="1:26">
      <c r="A33" s="54"/>
      <c r="B33" s="55" t="s">
        <v>47</v>
      </c>
      <c r="C33" s="55"/>
      <c r="D33" s="55"/>
      <c r="E33" s="55"/>
      <c r="F33" s="55"/>
      <c r="G33" s="55" t="s">
        <v>476</v>
      </c>
      <c r="H33" s="55"/>
      <c r="I33" s="55"/>
      <c r="J33" s="55"/>
      <c r="K33" s="55">
        <v>19000</v>
      </c>
      <c r="L33" s="55">
        <v>350</v>
      </c>
      <c r="M33" s="55">
        <v>1600</v>
      </c>
      <c r="N33" s="55">
        <v>7.5</v>
      </c>
      <c r="O33" s="55" t="s">
        <v>40</v>
      </c>
      <c r="P33" s="55">
        <v>475</v>
      </c>
      <c r="Q33" s="55">
        <v>65</v>
      </c>
      <c r="R33" s="55">
        <v>76</v>
      </c>
      <c r="S33" s="55"/>
      <c r="T33" s="55"/>
      <c r="U33" s="55"/>
      <c r="V33" s="55"/>
      <c r="W33" s="60">
        <v>13.3</v>
      </c>
      <c r="X33" s="55" t="s">
        <v>476</v>
      </c>
      <c r="Y33" s="55" t="s">
        <v>455</v>
      </c>
      <c r="Z33" s="48"/>
    </row>
    <row r="34" ht="30" customHeight="1" spans="1:25">
      <c r="A34" s="53">
        <v>15</v>
      </c>
      <c r="B34" s="53" t="s">
        <v>47</v>
      </c>
      <c r="C34" s="53" t="s">
        <v>35</v>
      </c>
      <c r="D34" s="53">
        <v>1</v>
      </c>
      <c r="E34" s="53" t="s">
        <v>477</v>
      </c>
      <c r="F34" s="53" t="s">
        <v>478</v>
      </c>
      <c r="G34" s="53" t="s">
        <v>47</v>
      </c>
      <c r="H34" s="53"/>
      <c r="I34" s="53" t="s">
        <v>447</v>
      </c>
      <c r="J34" s="53" t="s">
        <v>38</v>
      </c>
      <c r="K34" s="59">
        <v>3300</v>
      </c>
      <c r="L34" s="59">
        <v>350</v>
      </c>
      <c r="M34" s="53">
        <v>1200</v>
      </c>
      <c r="N34" s="53">
        <v>1.5</v>
      </c>
      <c r="O34" s="53" t="s">
        <v>40</v>
      </c>
      <c r="P34" s="53">
        <v>89</v>
      </c>
      <c r="Q34" s="53">
        <v>65</v>
      </c>
      <c r="R34" s="53">
        <v>62</v>
      </c>
      <c r="S34" s="53" t="s">
        <v>151</v>
      </c>
      <c r="T34" s="59" t="s">
        <v>151</v>
      </c>
      <c r="U34" s="53" t="s">
        <v>42</v>
      </c>
      <c r="V34" s="53" t="s">
        <v>90</v>
      </c>
      <c r="W34" s="53"/>
      <c r="X34" s="53"/>
      <c r="Y34" s="53"/>
    </row>
    <row r="35" ht="30" customHeight="1" spans="1:26">
      <c r="A35" s="54"/>
      <c r="B35" s="55" t="s">
        <v>47</v>
      </c>
      <c r="C35" s="55"/>
      <c r="D35" s="55"/>
      <c r="E35" s="55"/>
      <c r="F35" s="55"/>
      <c r="G35" s="55" t="s">
        <v>448</v>
      </c>
      <c r="H35" s="55"/>
      <c r="I35" s="55"/>
      <c r="J35" s="55"/>
      <c r="K35" s="55">
        <v>3300</v>
      </c>
      <c r="L35" s="55">
        <v>350</v>
      </c>
      <c r="M35" s="55">
        <v>1400</v>
      </c>
      <c r="N35" s="55">
        <v>1.5</v>
      </c>
      <c r="O35" s="55" t="s">
        <v>40</v>
      </c>
      <c r="P35" s="55">
        <v>332</v>
      </c>
      <c r="Q35" s="55">
        <v>65</v>
      </c>
      <c r="R35" s="55">
        <v>76</v>
      </c>
      <c r="S35" s="55"/>
      <c r="T35" s="55"/>
      <c r="U35" s="55"/>
      <c r="V35" s="55"/>
      <c r="W35" s="60">
        <v>3.67</v>
      </c>
      <c r="X35" s="55" t="s">
        <v>448</v>
      </c>
      <c r="Y35" s="55" t="s">
        <v>455</v>
      </c>
      <c r="Z35" s="48"/>
    </row>
    <row r="36" ht="30" customHeight="1" spans="1:25">
      <c r="A36" s="53">
        <v>16</v>
      </c>
      <c r="B36" s="53" t="s">
        <v>47</v>
      </c>
      <c r="C36" s="53" t="s">
        <v>35</v>
      </c>
      <c r="D36" s="53">
        <v>1</v>
      </c>
      <c r="E36" s="53" t="s">
        <v>479</v>
      </c>
      <c r="F36" s="53" t="s">
        <v>440</v>
      </c>
      <c r="G36" s="53" t="s">
        <v>47</v>
      </c>
      <c r="H36" s="53"/>
      <c r="I36" s="53" t="s">
        <v>447</v>
      </c>
      <c r="J36" s="53" t="s">
        <v>38</v>
      </c>
      <c r="K36" s="53">
        <v>5900</v>
      </c>
      <c r="L36" s="59">
        <v>540</v>
      </c>
      <c r="M36" s="53">
        <v>1200</v>
      </c>
      <c r="N36" s="53">
        <v>2.2</v>
      </c>
      <c r="O36" s="53" t="s">
        <v>40</v>
      </c>
      <c r="P36" s="53">
        <v>89</v>
      </c>
      <c r="Q36" s="53">
        <v>65</v>
      </c>
      <c r="R36" s="53">
        <v>62</v>
      </c>
      <c r="S36" s="53" t="s">
        <v>151</v>
      </c>
      <c r="T36" s="59" t="s">
        <v>151</v>
      </c>
      <c r="U36" s="53" t="s">
        <v>42</v>
      </c>
      <c r="V36" s="53" t="s">
        <v>90</v>
      </c>
      <c r="W36" s="53"/>
      <c r="X36" s="53"/>
      <c r="Y36" s="53"/>
    </row>
    <row r="37" ht="30" customHeight="1" spans="1:26">
      <c r="A37" s="54"/>
      <c r="B37" s="55" t="s">
        <v>47</v>
      </c>
      <c r="C37" s="55"/>
      <c r="D37" s="55"/>
      <c r="E37" s="55"/>
      <c r="F37" s="55"/>
      <c r="G37" s="55" t="s">
        <v>448</v>
      </c>
      <c r="H37" s="55"/>
      <c r="I37" s="55"/>
      <c r="J37" s="55"/>
      <c r="K37" s="55">
        <v>5900</v>
      </c>
      <c r="L37" s="55">
        <v>540</v>
      </c>
      <c r="M37" s="55">
        <v>1600</v>
      </c>
      <c r="N37" s="55">
        <v>2.2</v>
      </c>
      <c r="O37" s="55" t="s">
        <v>40</v>
      </c>
      <c r="P37" s="55">
        <v>340</v>
      </c>
      <c r="Q37" s="55">
        <v>65</v>
      </c>
      <c r="R37" s="55">
        <v>76</v>
      </c>
      <c r="S37" s="55"/>
      <c r="T37" s="55"/>
      <c r="U37" s="55"/>
      <c r="V37" s="55"/>
      <c r="W37" s="60">
        <v>6.56</v>
      </c>
      <c r="X37" s="55" t="s">
        <v>448</v>
      </c>
      <c r="Y37" s="55" t="s">
        <v>455</v>
      </c>
      <c r="Z37" s="48"/>
    </row>
    <row r="38" ht="30" customHeight="1" spans="1:25">
      <c r="A38" s="53">
        <v>17</v>
      </c>
      <c r="B38" s="53" t="s">
        <v>47</v>
      </c>
      <c r="C38" s="53" t="s">
        <v>35</v>
      </c>
      <c r="D38" s="53">
        <v>1</v>
      </c>
      <c r="E38" s="53" t="s">
        <v>480</v>
      </c>
      <c r="F38" s="53" t="s">
        <v>440</v>
      </c>
      <c r="G38" s="53" t="s">
        <v>47</v>
      </c>
      <c r="H38" s="53"/>
      <c r="I38" s="53" t="s">
        <v>447</v>
      </c>
      <c r="J38" s="53" t="s">
        <v>38</v>
      </c>
      <c r="K38" s="53">
        <v>6200</v>
      </c>
      <c r="L38" s="59">
        <v>500</v>
      </c>
      <c r="M38" s="53">
        <v>1200</v>
      </c>
      <c r="N38" s="53">
        <v>3</v>
      </c>
      <c r="O38" s="53" t="s">
        <v>40</v>
      </c>
      <c r="P38" s="53">
        <v>189</v>
      </c>
      <c r="Q38" s="53">
        <v>65</v>
      </c>
      <c r="R38" s="53">
        <v>62</v>
      </c>
      <c r="S38" s="53" t="s">
        <v>151</v>
      </c>
      <c r="T38" s="59" t="s">
        <v>151</v>
      </c>
      <c r="U38" s="53" t="s">
        <v>42</v>
      </c>
      <c r="V38" s="53" t="s">
        <v>90</v>
      </c>
      <c r="W38" s="53"/>
      <c r="X38" s="53"/>
      <c r="Y38" s="53"/>
    </row>
    <row r="39" ht="30" customHeight="1" spans="1:26">
      <c r="A39" s="54"/>
      <c r="B39" s="55" t="s">
        <v>47</v>
      </c>
      <c r="C39" s="55"/>
      <c r="D39" s="55"/>
      <c r="E39" s="55"/>
      <c r="F39" s="55"/>
      <c r="G39" s="55" t="s">
        <v>448</v>
      </c>
      <c r="H39" s="55"/>
      <c r="I39" s="55"/>
      <c r="J39" s="55"/>
      <c r="K39" s="55">
        <v>6200</v>
      </c>
      <c r="L39" s="55">
        <v>500</v>
      </c>
      <c r="M39" s="55">
        <v>1600</v>
      </c>
      <c r="N39" s="55">
        <v>2.2</v>
      </c>
      <c r="O39" s="55" t="s">
        <v>40</v>
      </c>
      <c r="P39" s="55">
        <v>340</v>
      </c>
      <c r="Q39" s="55">
        <v>65</v>
      </c>
      <c r="R39" s="55">
        <v>76</v>
      </c>
      <c r="S39" s="55"/>
      <c r="T39" s="55"/>
      <c r="U39" s="55"/>
      <c r="V39" s="55"/>
      <c r="W39" s="60">
        <v>6.89</v>
      </c>
      <c r="X39" s="55" t="s">
        <v>448</v>
      </c>
      <c r="Y39" s="55" t="s">
        <v>455</v>
      </c>
      <c r="Z39" s="48"/>
    </row>
    <row r="40" ht="30" customHeight="1" spans="1:25">
      <c r="A40" s="53">
        <v>18</v>
      </c>
      <c r="B40" s="53" t="s">
        <v>47</v>
      </c>
      <c r="C40" s="53" t="s">
        <v>35</v>
      </c>
      <c r="D40" s="53">
        <v>1</v>
      </c>
      <c r="E40" s="53" t="s">
        <v>481</v>
      </c>
      <c r="F40" s="53" t="s">
        <v>440</v>
      </c>
      <c r="G40" s="53" t="s">
        <v>47</v>
      </c>
      <c r="H40" s="53"/>
      <c r="I40" s="53" t="s">
        <v>447</v>
      </c>
      <c r="J40" s="53" t="s">
        <v>38</v>
      </c>
      <c r="K40" s="53">
        <v>4400</v>
      </c>
      <c r="L40" s="59">
        <v>450</v>
      </c>
      <c r="M40" s="53">
        <v>1200</v>
      </c>
      <c r="N40" s="53">
        <v>1.5</v>
      </c>
      <c r="O40" s="53" t="s">
        <v>40</v>
      </c>
      <c r="P40" s="53">
        <v>132</v>
      </c>
      <c r="Q40" s="53">
        <v>65</v>
      </c>
      <c r="R40" s="53">
        <v>62</v>
      </c>
      <c r="S40" s="53" t="s">
        <v>151</v>
      </c>
      <c r="T40" s="59" t="s">
        <v>151</v>
      </c>
      <c r="U40" s="53" t="s">
        <v>42</v>
      </c>
      <c r="V40" s="53" t="s">
        <v>90</v>
      </c>
      <c r="W40" s="53"/>
      <c r="X40" s="53"/>
      <c r="Y40" s="53"/>
    </row>
    <row r="41" ht="30" customHeight="1" spans="1:26">
      <c r="A41" s="54"/>
      <c r="B41" s="55" t="s">
        <v>47</v>
      </c>
      <c r="C41" s="55"/>
      <c r="D41" s="55"/>
      <c r="E41" s="55"/>
      <c r="F41" s="55"/>
      <c r="G41" s="55" t="s">
        <v>448</v>
      </c>
      <c r="H41" s="55"/>
      <c r="I41" s="55"/>
      <c r="J41" s="55"/>
      <c r="K41" s="55">
        <v>4400</v>
      </c>
      <c r="L41" s="55">
        <v>450</v>
      </c>
      <c r="M41" s="55">
        <v>1400</v>
      </c>
      <c r="N41" s="55">
        <v>1.5</v>
      </c>
      <c r="O41" s="55" t="s">
        <v>40</v>
      </c>
      <c r="P41" s="55">
        <v>332</v>
      </c>
      <c r="Q41" s="55">
        <v>65</v>
      </c>
      <c r="R41" s="55">
        <v>76</v>
      </c>
      <c r="S41" s="55"/>
      <c r="T41" s="55"/>
      <c r="U41" s="55"/>
      <c r="V41" s="55"/>
      <c r="W41" s="60">
        <v>4.89</v>
      </c>
      <c r="X41" s="55" t="s">
        <v>448</v>
      </c>
      <c r="Y41" s="55" t="s">
        <v>455</v>
      </c>
      <c r="Z41" s="48"/>
    </row>
    <row r="42" ht="30" customHeight="1" spans="1:25">
      <c r="A42" s="53">
        <v>19</v>
      </c>
      <c r="B42" s="53" t="s">
        <v>47</v>
      </c>
      <c r="C42" s="53" t="s">
        <v>35</v>
      </c>
      <c r="D42" s="53">
        <v>1</v>
      </c>
      <c r="E42" s="53" t="s">
        <v>482</v>
      </c>
      <c r="F42" s="53" t="s">
        <v>440</v>
      </c>
      <c r="G42" s="53" t="s">
        <v>47</v>
      </c>
      <c r="H42" s="53"/>
      <c r="I42" s="53" t="s">
        <v>447</v>
      </c>
      <c r="J42" s="53" t="s">
        <v>38</v>
      </c>
      <c r="K42" s="53">
        <v>10600</v>
      </c>
      <c r="L42" s="59">
        <v>450</v>
      </c>
      <c r="M42" s="53">
        <v>800</v>
      </c>
      <c r="N42" s="53">
        <v>5.5</v>
      </c>
      <c r="O42" s="53" t="s">
        <v>40</v>
      </c>
      <c r="P42" s="53">
        <v>225</v>
      </c>
      <c r="Q42" s="53">
        <v>65</v>
      </c>
      <c r="R42" s="53">
        <v>62</v>
      </c>
      <c r="S42" s="53" t="s">
        <v>151</v>
      </c>
      <c r="T42" s="59">
        <v>0.236</v>
      </c>
      <c r="U42" s="53" t="s">
        <v>42</v>
      </c>
      <c r="V42" s="53" t="s">
        <v>90</v>
      </c>
      <c r="W42" s="53"/>
      <c r="X42" s="53"/>
      <c r="Y42" s="53"/>
    </row>
    <row r="43" ht="30" customHeight="1" spans="1:26">
      <c r="A43" s="54"/>
      <c r="B43" s="55" t="s">
        <v>47</v>
      </c>
      <c r="C43" s="55"/>
      <c r="D43" s="55"/>
      <c r="E43" s="55"/>
      <c r="F43" s="55"/>
      <c r="G43" s="55" t="s">
        <v>470</v>
      </c>
      <c r="H43" s="55"/>
      <c r="I43" s="55"/>
      <c r="J43" s="55"/>
      <c r="K43" s="55">
        <v>10600</v>
      </c>
      <c r="L43" s="55">
        <v>450</v>
      </c>
      <c r="M43" s="55">
        <v>1600</v>
      </c>
      <c r="N43" s="55">
        <v>4</v>
      </c>
      <c r="O43" s="55" t="s">
        <v>40</v>
      </c>
      <c r="P43" s="55">
        <v>399</v>
      </c>
      <c r="Q43" s="55">
        <v>65</v>
      </c>
      <c r="R43" s="55">
        <v>76</v>
      </c>
      <c r="S43" s="55"/>
      <c r="T43" s="55"/>
      <c r="U43" s="55"/>
      <c r="V43" s="55"/>
      <c r="W43" s="60">
        <v>9.39</v>
      </c>
      <c r="X43" s="55" t="s">
        <v>470</v>
      </c>
      <c r="Y43" s="55" t="s">
        <v>455</v>
      </c>
      <c r="Z43" s="48"/>
    </row>
    <row r="44" ht="30" customHeight="1" spans="1:25">
      <c r="A44" s="53">
        <v>20</v>
      </c>
      <c r="B44" s="53" t="s">
        <v>47</v>
      </c>
      <c r="C44" s="53" t="s">
        <v>35</v>
      </c>
      <c r="D44" s="53">
        <v>1</v>
      </c>
      <c r="E44" s="53" t="s">
        <v>483</v>
      </c>
      <c r="F44" s="53" t="s">
        <v>440</v>
      </c>
      <c r="G44" s="53" t="s">
        <v>47</v>
      </c>
      <c r="H44" s="53"/>
      <c r="I44" s="53" t="s">
        <v>447</v>
      </c>
      <c r="J44" s="53" t="s">
        <v>38</v>
      </c>
      <c r="K44" s="53">
        <v>5300</v>
      </c>
      <c r="L44" s="59">
        <v>500</v>
      </c>
      <c r="M44" s="53">
        <v>1200</v>
      </c>
      <c r="N44" s="53">
        <v>1.5</v>
      </c>
      <c r="O44" s="53" t="s">
        <v>40</v>
      </c>
      <c r="P44" s="53">
        <v>132</v>
      </c>
      <c r="Q44" s="53">
        <v>65</v>
      </c>
      <c r="R44" s="53">
        <v>62</v>
      </c>
      <c r="S44" s="53" t="s">
        <v>151</v>
      </c>
      <c r="T44" s="59" t="s">
        <v>151</v>
      </c>
      <c r="U44" s="53" t="s">
        <v>42</v>
      </c>
      <c r="V44" s="53" t="s">
        <v>90</v>
      </c>
      <c r="W44" s="53"/>
      <c r="X44" s="53"/>
      <c r="Y44" s="53"/>
    </row>
    <row r="45" ht="30" customHeight="1" spans="1:26">
      <c r="A45" s="54"/>
      <c r="B45" s="55" t="s">
        <v>47</v>
      </c>
      <c r="C45" s="55"/>
      <c r="D45" s="55"/>
      <c r="E45" s="55"/>
      <c r="F45" s="55"/>
      <c r="G45" s="55" t="s">
        <v>448</v>
      </c>
      <c r="H45" s="55"/>
      <c r="I45" s="55"/>
      <c r="J45" s="55"/>
      <c r="K45" s="55">
        <v>5300</v>
      </c>
      <c r="L45" s="55">
        <v>500</v>
      </c>
      <c r="M45" s="55">
        <v>1400</v>
      </c>
      <c r="N45" s="55">
        <v>1.5</v>
      </c>
      <c r="O45" s="55" t="s">
        <v>40</v>
      </c>
      <c r="P45" s="55">
        <v>332</v>
      </c>
      <c r="Q45" s="55">
        <v>65</v>
      </c>
      <c r="R45" s="55">
        <v>76</v>
      </c>
      <c r="S45" s="55"/>
      <c r="T45" s="55"/>
      <c r="U45" s="55"/>
      <c r="V45" s="55"/>
      <c r="W45" s="60">
        <v>5.89</v>
      </c>
      <c r="X45" s="55" t="s">
        <v>448</v>
      </c>
      <c r="Y45" s="55" t="s">
        <v>455</v>
      </c>
      <c r="Z45" s="48"/>
    </row>
    <row r="46" ht="30" customHeight="1" spans="1:25">
      <c r="A46" s="53">
        <v>21</v>
      </c>
      <c r="B46" s="53" t="s">
        <v>47</v>
      </c>
      <c r="C46" s="53" t="s">
        <v>35</v>
      </c>
      <c r="D46" s="53">
        <v>1</v>
      </c>
      <c r="E46" s="53" t="s">
        <v>484</v>
      </c>
      <c r="F46" s="53" t="s">
        <v>485</v>
      </c>
      <c r="G46" s="53" t="s">
        <v>47</v>
      </c>
      <c r="H46" s="53"/>
      <c r="I46" s="53" t="s">
        <v>447</v>
      </c>
      <c r="J46" s="53" t="s">
        <v>38</v>
      </c>
      <c r="K46" s="53">
        <v>4700</v>
      </c>
      <c r="L46" s="59">
        <v>350</v>
      </c>
      <c r="M46" s="53">
        <v>1200</v>
      </c>
      <c r="N46" s="53">
        <v>1.5</v>
      </c>
      <c r="O46" s="53" t="s">
        <v>40</v>
      </c>
      <c r="P46" s="53">
        <v>132</v>
      </c>
      <c r="Q46" s="53">
        <v>65</v>
      </c>
      <c r="R46" s="53">
        <v>62</v>
      </c>
      <c r="S46" s="53" t="s">
        <v>151</v>
      </c>
      <c r="T46" s="59" t="s">
        <v>151</v>
      </c>
      <c r="U46" s="53" t="s">
        <v>42</v>
      </c>
      <c r="V46" s="53" t="s">
        <v>90</v>
      </c>
      <c r="W46" s="53"/>
      <c r="X46" s="53"/>
      <c r="Y46" s="53"/>
    </row>
    <row r="47" ht="30" customHeight="1" spans="1:26">
      <c r="A47" s="54"/>
      <c r="B47" s="55" t="s">
        <v>47</v>
      </c>
      <c r="C47" s="55"/>
      <c r="D47" s="55"/>
      <c r="E47" s="55"/>
      <c r="F47" s="55"/>
      <c r="G47" s="55" t="s">
        <v>448</v>
      </c>
      <c r="H47" s="55"/>
      <c r="I47" s="55"/>
      <c r="J47" s="55"/>
      <c r="K47" s="55">
        <v>4700</v>
      </c>
      <c r="L47" s="55">
        <v>350</v>
      </c>
      <c r="M47" s="55">
        <v>1400</v>
      </c>
      <c r="N47" s="55">
        <v>1.5</v>
      </c>
      <c r="O47" s="55" t="s">
        <v>40</v>
      </c>
      <c r="P47" s="55">
        <v>332</v>
      </c>
      <c r="Q47" s="55">
        <v>65</v>
      </c>
      <c r="R47" s="55">
        <v>76</v>
      </c>
      <c r="S47" s="55"/>
      <c r="T47" s="55"/>
      <c r="U47" s="55"/>
      <c r="V47" s="55"/>
      <c r="W47" s="60">
        <v>5.22</v>
      </c>
      <c r="X47" s="55" t="s">
        <v>448</v>
      </c>
      <c r="Y47" s="55" t="s">
        <v>455</v>
      </c>
      <c r="Z47" s="48"/>
    </row>
    <row r="48" ht="30" customHeight="1" spans="1:25">
      <c r="A48" s="53">
        <v>22</v>
      </c>
      <c r="B48" s="53" t="s">
        <v>47</v>
      </c>
      <c r="C48" s="53" t="s">
        <v>35</v>
      </c>
      <c r="D48" s="53">
        <v>1</v>
      </c>
      <c r="E48" s="53" t="s">
        <v>486</v>
      </c>
      <c r="F48" s="53" t="s">
        <v>440</v>
      </c>
      <c r="G48" s="53" t="s">
        <v>47</v>
      </c>
      <c r="H48" s="53"/>
      <c r="I48" s="53" t="s">
        <v>447</v>
      </c>
      <c r="J48" s="53" t="s">
        <v>38</v>
      </c>
      <c r="K48" s="53">
        <v>5200</v>
      </c>
      <c r="L48" s="59">
        <v>450</v>
      </c>
      <c r="M48" s="53">
        <v>1200</v>
      </c>
      <c r="N48" s="53">
        <v>1.5</v>
      </c>
      <c r="O48" s="53" t="s">
        <v>40</v>
      </c>
      <c r="P48" s="53">
        <v>132</v>
      </c>
      <c r="Q48" s="53">
        <v>65</v>
      </c>
      <c r="R48" s="53">
        <v>62</v>
      </c>
      <c r="S48" s="53" t="s">
        <v>151</v>
      </c>
      <c r="T48" s="59" t="s">
        <v>151</v>
      </c>
      <c r="U48" s="53" t="s">
        <v>42</v>
      </c>
      <c r="V48" s="53" t="s">
        <v>90</v>
      </c>
      <c r="W48" s="53"/>
      <c r="X48" s="53"/>
      <c r="Y48" s="53"/>
    </row>
    <row r="49" ht="30" customHeight="1" spans="1:26">
      <c r="A49" s="54"/>
      <c r="B49" s="55" t="s">
        <v>47</v>
      </c>
      <c r="C49" s="55"/>
      <c r="D49" s="55"/>
      <c r="E49" s="55"/>
      <c r="F49" s="55"/>
      <c r="G49" s="55" t="s">
        <v>448</v>
      </c>
      <c r="H49" s="55"/>
      <c r="I49" s="55"/>
      <c r="J49" s="55"/>
      <c r="K49" s="55">
        <v>5200</v>
      </c>
      <c r="L49" s="55">
        <v>450</v>
      </c>
      <c r="M49" s="55">
        <v>1600</v>
      </c>
      <c r="N49" s="55">
        <v>1.5</v>
      </c>
      <c r="O49" s="55" t="s">
        <v>40</v>
      </c>
      <c r="P49" s="55">
        <v>332</v>
      </c>
      <c r="Q49" s="55">
        <v>65</v>
      </c>
      <c r="R49" s="55">
        <v>76</v>
      </c>
      <c r="S49" s="55"/>
      <c r="T49" s="55"/>
      <c r="U49" s="55"/>
      <c r="V49" s="55"/>
      <c r="W49" s="60">
        <v>5.78</v>
      </c>
      <c r="X49" s="55" t="s">
        <v>448</v>
      </c>
      <c r="Y49" s="55" t="s">
        <v>455</v>
      </c>
      <c r="Z49" s="48"/>
    </row>
    <row r="50" ht="30" customHeight="1" spans="1:25">
      <c r="A50" s="53">
        <v>23</v>
      </c>
      <c r="B50" s="53" t="s">
        <v>47</v>
      </c>
      <c r="C50" s="53" t="s">
        <v>35</v>
      </c>
      <c r="D50" s="53">
        <v>1</v>
      </c>
      <c r="E50" s="53" t="s">
        <v>487</v>
      </c>
      <c r="F50" s="53" t="s">
        <v>488</v>
      </c>
      <c r="G50" s="53" t="s">
        <v>47</v>
      </c>
      <c r="H50" s="53"/>
      <c r="I50" s="53" t="s">
        <v>447</v>
      </c>
      <c r="J50" s="53" t="s">
        <v>38</v>
      </c>
      <c r="K50" s="53">
        <v>3900</v>
      </c>
      <c r="L50" s="59">
        <v>350</v>
      </c>
      <c r="M50" s="53">
        <v>1200</v>
      </c>
      <c r="N50" s="53">
        <v>1.5</v>
      </c>
      <c r="O50" s="53" t="s">
        <v>40</v>
      </c>
      <c r="P50" s="53">
        <v>132</v>
      </c>
      <c r="Q50" s="53">
        <v>65</v>
      </c>
      <c r="R50" s="53">
        <v>62</v>
      </c>
      <c r="S50" s="53" t="s">
        <v>151</v>
      </c>
      <c r="T50" s="59" t="s">
        <v>151</v>
      </c>
      <c r="U50" s="53" t="s">
        <v>42</v>
      </c>
      <c r="V50" s="53" t="s">
        <v>90</v>
      </c>
      <c r="W50" s="53"/>
      <c r="X50" s="53"/>
      <c r="Y50" s="53"/>
    </row>
    <row r="51" ht="30" customHeight="1" spans="1:26">
      <c r="A51" s="54"/>
      <c r="B51" s="55" t="s">
        <v>47</v>
      </c>
      <c r="C51" s="55"/>
      <c r="D51" s="55"/>
      <c r="E51" s="55"/>
      <c r="F51" s="55"/>
      <c r="G51" s="55" t="s">
        <v>448</v>
      </c>
      <c r="H51" s="55"/>
      <c r="I51" s="55"/>
      <c r="J51" s="55"/>
      <c r="K51" s="55">
        <v>3900</v>
      </c>
      <c r="L51" s="55">
        <v>350</v>
      </c>
      <c r="M51" s="55">
        <v>1400</v>
      </c>
      <c r="N51" s="55">
        <v>1.5</v>
      </c>
      <c r="O51" s="55" t="s">
        <v>40</v>
      </c>
      <c r="P51" s="55">
        <v>332</v>
      </c>
      <c r="Q51" s="55">
        <v>65</v>
      </c>
      <c r="R51" s="55">
        <v>76</v>
      </c>
      <c r="S51" s="55"/>
      <c r="T51" s="55"/>
      <c r="U51" s="55"/>
      <c r="V51" s="55"/>
      <c r="W51" s="60">
        <v>4.33</v>
      </c>
      <c r="X51" s="55" t="s">
        <v>448</v>
      </c>
      <c r="Y51" s="55" t="s">
        <v>455</v>
      </c>
      <c r="Z51" s="48"/>
    </row>
    <row r="52" ht="30" customHeight="1" spans="1:25">
      <c r="A52" s="53">
        <v>27</v>
      </c>
      <c r="B52" s="53" t="s">
        <v>47</v>
      </c>
      <c r="C52" s="53" t="s">
        <v>35</v>
      </c>
      <c r="D52" s="53">
        <v>1</v>
      </c>
      <c r="E52" s="53" t="s">
        <v>489</v>
      </c>
      <c r="F52" s="53" t="s">
        <v>485</v>
      </c>
      <c r="G52" s="53" t="s">
        <v>47</v>
      </c>
      <c r="H52" s="53"/>
      <c r="I52" s="53" t="s">
        <v>447</v>
      </c>
      <c r="J52" s="53" t="s">
        <v>38</v>
      </c>
      <c r="K52" s="53">
        <v>3300</v>
      </c>
      <c r="L52" s="59">
        <v>350</v>
      </c>
      <c r="M52" s="53">
        <v>1200</v>
      </c>
      <c r="N52" s="53">
        <v>1.1</v>
      </c>
      <c r="O52" s="53" t="s">
        <v>40</v>
      </c>
      <c r="P52" s="53">
        <v>132</v>
      </c>
      <c r="Q52" s="53">
        <v>65</v>
      </c>
      <c r="R52" s="53">
        <v>62</v>
      </c>
      <c r="S52" s="53" t="s">
        <v>151</v>
      </c>
      <c r="T52" s="59" t="s">
        <v>151</v>
      </c>
      <c r="U52" s="53" t="s">
        <v>42</v>
      </c>
      <c r="V52" s="53" t="s">
        <v>90</v>
      </c>
      <c r="W52" s="53"/>
      <c r="X52" s="53"/>
      <c r="Y52" s="53"/>
    </row>
    <row r="53" ht="30" customHeight="1" spans="1:26">
      <c r="A53" s="54"/>
      <c r="B53" s="55" t="s">
        <v>47</v>
      </c>
      <c r="C53" s="55"/>
      <c r="D53" s="55"/>
      <c r="E53" s="55"/>
      <c r="F53" s="55"/>
      <c r="G53" s="55" t="s">
        <v>448</v>
      </c>
      <c r="H53" s="55"/>
      <c r="I53" s="55"/>
      <c r="J53" s="55"/>
      <c r="K53" s="55">
        <v>3300</v>
      </c>
      <c r="L53" s="55">
        <v>350</v>
      </c>
      <c r="M53" s="55">
        <v>1200</v>
      </c>
      <c r="N53" s="55">
        <v>1.1</v>
      </c>
      <c r="O53" s="55" t="s">
        <v>40</v>
      </c>
      <c r="P53" s="55">
        <v>326</v>
      </c>
      <c r="Q53" s="55">
        <v>65</v>
      </c>
      <c r="R53" s="55">
        <v>76</v>
      </c>
      <c r="S53" s="55"/>
      <c r="T53" s="55"/>
      <c r="U53" s="55"/>
      <c r="V53" s="55"/>
      <c r="W53" s="60">
        <v>3.67</v>
      </c>
      <c r="X53" s="55" t="s">
        <v>448</v>
      </c>
      <c r="Y53" s="55" t="s">
        <v>455</v>
      </c>
      <c r="Z53" s="48"/>
    </row>
    <row r="54" ht="30" customHeight="1" spans="1:25">
      <c r="A54" s="53">
        <v>28</v>
      </c>
      <c r="B54" s="53" t="s">
        <v>47</v>
      </c>
      <c r="C54" s="53" t="s">
        <v>35</v>
      </c>
      <c r="D54" s="53">
        <v>1</v>
      </c>
      <c r="E54" s="53" t="s">
        <v>490</v>
      </c>
      <c r="F54" s="53" t="s">
        <v>440</v>
      </c>
      <c r="G54" s="53" t="s">
        <v>47</v>
      </c>
      <c r="H54" s="53"/>
      <c r="I54" s="53" t="s">
        <v>447</v>
      </c>
      <c r="J54" s="53" t="s">
        <v>38</v>
      </c>
      <c r="K54" s="53">
        <v>2800</v>
      </c>
      <c r="L54" s="59">
        <v>350</v>
      </c>
      <c r="M54" s="53">
        <v>1200</v>
      </c>
      <c r="N54" s="53">
        <v>1.5</v>
      </c>
      <c r="O54" s="53" t="s">
        <v>40</v>
      </c>
      <c r="P54" s="53">
        <v>132</v>
      </c>
      <c r="Q54" s="53">
        <v>65</v>
      </c>
      <c r="R54" s="53">
        <v>62</v>
      </c>
      <c r="S54" s="53" t="s">
        <v>151</v>
      </c>
      <c r="T54" s="59" t="s">
        <v>151</v>
      </c>
      <c r="U54" s="53" t="s">
        <v>42</v>
      </c>
      <c r="V54" s="53" t="s">
        <v>90</v>
      </c>
      <c r="W54" s="53"/>
      <c r="X54" s="53"/>
      <c r="Y54" s="53"/>
    </row>
    <row r="55" ht="30" customHeight="1" spans="1:26">
      <c r="A55" s="54"/>
      <c r="B55" s="55" t="s">
        <v>47</v>
      </c>
      <c r="C55" s="55"/>
      <c r="D55" s="55"/>
      <c r="E55" s="55"/>
      <c r="F55" s="55"/>
      <c r="G55" s="55" t="s">
        <v>448</v>
      </c>
      <c r="H55" s="55"/>
      <c r="I55" s="55"/>
      <c r="J55" s="55"/>
      <c r="K55" s="55">
        <v>2800</v>
      </c>
      <c r="L55" s="55">
        <v>350</v>
      </c>
      <c r="M55" s="55">
        <v>1200</v>
      </c>
      <c r="N55" s="55">
        <v>1.5</v>
      </c>
      <c r="O55" s="55" t="s">
        <v>40</v>
      </c>
      <c r="P55" s="55">
        <v>332</v>
      </c>
      <c r="Q55" s="55">
        <v>65</v>
      </c>
      <c r="R55" s="55">
        <v>76</v>
      </c>
      <c r="S55" s="55"/>
      <c r="T55" s="55"/>
      <c r="U55" s="55"/>
      <c r="V55" s="55"/>
      <c r="W55" s="60">
        <v>3.11</v>
      </c>
      <c r="X55" s="55" t="s">
        <v>448</v>
      </c>
      <c r="Y55" s="55" t="s">
        <v>455</v>
      </c>
      <c r="Z55" s="48"/>
    </row>
    <row r="56" ht="30" customHeight="1" spans="1:25">
      <c r="A56" s="53">
        <v>29</v>
      </c>
      <c r="B56" s="53" t="s">
        <v>47</v>
      </c>
      <c r="C56" s="53" t="s">
        <v>35</v>
      </c>
      <c r="D56" s="53">
        <v>1</v>
      </c>
      <c r="E56" s="53" t="s">
        <v>491</v>
      </c>
      <c r="F56" s="53" t="s">
        <v>488</v>
      </c>
      <c r="G56" s="53" t="s">
        <v>47</v>
      </c>
      <c r="H56" s="53"/>
      <c r="I56" s="53" t="s">
        <v>447</v>
      </c>
      <c r="J56" s="53" t="s">
        <v>38</v>
      </c>
      <c r="K56" s="53">
        <v>2800</v>
      </c>
      <c r="L56" s="59">
        <v>350</v>
      </c>
      <c r="M56" s="53">
        <v>1200</v>
      </c>
      <c r="N56" s="53">
        <v>1.1</v>
      </c>
      <c r="O56" s="53" t="s">
        <v>40</v>
      </c>
      <c r="P56" s="53">
        <v>132</v>
      </c>
      <c r="Q56" s="53">
        <v>65</v>
      </c>
      <c r="R56" s="53">
        <v>62</v>
      </c>
      <c r="S56" s="53" t="s">
        <v>151</v>
      </c>
      <c r="T56" s="59" t="s">
        <v>151</v>
      </c>
      <c r="U56" s="53" t="s">
        <v>42</v>
      </c>
      <c r="V56" s="53" t="s">
        <v>90</v>
      </c>
      <c r="W56" s="53"/>
      <c r="X56" s="53"/>
      <c r="Y56" s="53"/>
    </row>
    <row r="57" ht="30" customHeight="1" spans="1:26">
      <c r="A57" s="54"/>
      <c r="B57" s="55" t="s">
        <v>47</v>
      </c>
      <c r="C57" s="55"/>
      <c r="D57" s="55"/>
      <c r="E57" s="55"/>
      <c r="F57" s="55"/>
      <c r="G57" s="55" t="s">
        <v>448</v>
      </c>
      <c r="H57" s="55"/>
      <c r="I57" s="55"/>
      <c r="J57" s="55"/>
      <c r="K57" s="55">
        <v>2800</v>
      </c>
      <c r="L57" s="55">
        <v>350</v>
      </c>
      <c r="M57" s="55">
        <v>1200</v>
      </c>
      <c r="N57" s="55">
        <v>1.1</v>
      </c>
      <c r="O57" s="55" t="s">
        <v>40</v>
      </c>
      <c r="P57" s="55">
        <v>326</v>
      </c>
      <c r="Q57" s="55">
        <v>65</v>
      </c>
      <c r="R57" s="55">
        <v>76</v>
      </c>
      <c r="S57" s="55"/>
      <c r="T57" s="55"/>
      <c r="U57" s="55"/>
      <c r="V57" s="55"/>
      <c r="W57" s="60">
        <v>3.11</v>
      </c>
      <c r="X57" s="55" t="s">
        <v>448</v>
      </c>
      <c r="Y57" s="55" t="s">
        <v>455</v>
      </c>
      <c r="Z57" s="48"/>
    </row>
    <row r="58" ht="30" customHeight="1" spans="1:25">
      <c r="A58" s="53">
        <v>30</v>
      </c>
      <c r="B58" s="53" t="s">
        <v>47</v>
      </c>
      <c r="C58" s="53" t="s">
        <v>35</v>
      </c>
      <c r="D58" s="53">
        <v>1</v>
      </c>
      <c r="E58" s="53" t="s">
        <v>492</v>
      </c>
      <c r="F58" s="53" t="s">
        <v>440</v>
      </c>
      <c r="G58" s="53" t="s">
        <v>47</v>
      </c>
      <c r="H58" s="53"/>
      <c r="I58" s="53" t="s">
        <v>447</v>
      </c>
      <c r="J58" s="53" t="s">
        <v>38</v>
      </c>
      <c r="K58" s="53">
        <v>5800</v>
      </c>
      <c r="L58" s="53">
        <v>400</v>
      </c>
      <c r="M58" s="53">
        <v>1200</v>
      </c>
      <c r="N58" s="62">
        <v>2.2</v>
      </c>
      <c r="O58" s="53" t="s">
        <v>40</v>
      </c>
      <c r="P58" s="53">
        <v>132</v>
      </c>
      <c r="Q58" s="53">
        <v>65</v>
      </c>
      <c r="R58" s="53">
        <v>62</v>
      </c>
      <c r="S58" s="53" t="s">
        <v>151</v>
      </c>
      <c r="T58" s="59" t="s">
        <v>151</v>
      </c>
      <c r="U58" s="53" t="s">
        <v>42</v>
      </c>
      <c r="V58" s="53" t="s">
        <v>90</v>
      </c>
      <c r="W58" s="53"/>
      <c r="X58" s="53"/>
      <c r="Y58" s="53"/>
    </row>
    <row r="59" ht="30" customHeight="1" spans="1:26">
      <c r="A59" s="54"/>
      <c r="B59" s="55" t="s">
        <v>47</v>
      </c>
      <c r="C59" s="55"/>
      <c r="D59" s="55"/>
      <c r="E59" s="55"/>
      <c r="F59" s="55"/>
      <c r="G59" s="55" t="s">
        <v>448</v>
      </c>
      <c r="H59" s="55"/>
      <c r="I59" s="55"/>
      <c r="J59" s="55"/>
      <c r="K59" s="55">
        <v>5800</v>
      </c>
      <c r="L59" s="55">
        <v>400</v>
      </c>
      <c r="M59" s="55">
        <v>1600</v>
      </c>
      <c r="N59" s="55">
        <v>2.2</v>
      </c>
      <c r="O59" s="55" t="s">
        <v>40</v>
      </c>
      <c r="P59" s="55">
        <v>340</v>
      </c>
      <c r="Q59" s="55">
        <v>65</v>
      </c>
      <c r="R59" s="55">
        <v>76</v>
      </c>
      <c r="S59" s="55"/>
      <c r="T59" s="55"/>
      <c r="U59" s="55"/>
      <c r="V59" s="55"/>
      <c r="W59" s="60">
        <v>6.44</v>
      </c>
      <c r="X59" s="55" t="s">
        <v>448</v>
      </c>
      <c r="Y59" s="55" t="s">
        <v>455</v>
      </c>
      <c r="Z59" s="48"/>
    </row>
    <row r="60" ht="30" customHeight="1" spans="1:25">
      <c r="A60" s="53">
        <v>31</v>
      </c>
      <c r="B60" s="53" t="s">
        <v>47</v>
      </c>
      <c r="C60" s="53" t="s">
        <v>35</v>
      </c>
      <c r="D60" s="53">
        <v>1</v>
      </c>
      <c r="E60" s="53" t="s">
        <v>493</v>
      </c>
      <c r="F60" s="53" t="s">
        <v>494</v>
      </c>
      <c r="G60" s="53" t="s">
        <v>47</v>
      </c>
      <c r="H60" s="53"/>
      <c r="I60" s="53" t="s">
        <v>447</v>
      </c>
      <c r="J60" s="53" t="s">
        <v>38</v>
      </c>
      <c r="K60" s="53">
        <v>6600</v>
      </c>
      <c r="L60" s="53">
        <v>400</v>
      </c>
      <c r="M60" s="53">
        <v>1200</v>
      </c>
      <c r="N60" s="53">
        <v>3</v>
      </c>
      <c r="O60" s="53" t="s">
        <v>40</v>
      </c>
      <c r="P60" s="53">
        <v>189</v>
      </c>
      <c r="Q60" s="53">
        <v>65</v>
      </c>
      <c r="R60" s="53">
        <v>62</v>
      </c>
      <c r="S60" s="53" t="s">
        <v>151</v>
      </c>
      <c r="T60" s="59" t="s">
        <v>151</v>
      </c>
      <c r="U60" s="53" t="s">
        <v>42</v>
      </c>
      <c r="V60" s="53" t="s">
        <v>90</v>
      </c>
      <c r="W60" s="53"/>
      <c r="X60" s="53"/>
      <c r="Y60" s="53"/>
    </row>
    <row r="61" ht="30" customHeight="1" spans="1:26">
      <c r="A61" s="54"/>
      <c r="B61" s="55" t="s">
        <v>47</v>
      </c>
      <c r="C61" s="55"/>
      <c r="D61" s="55"/>
      <c r="E61" s="55"/>
      <c r="F61" s="55"/>
      <c r="G61" s="55" t="s">
        <v>448</v>
      </c>
      <c r="H61" s="55"/>
      <c r="I61" s="55"/>
      <c r="J61" s="55"/>
      <c r="K61" s="55">
        <v>6600</v>
      </c>
      <c r="L61" s="55">
        <v>400</v>
      </c>
      <c r="M61" s="55">
        <v>1600</v>
      </c>
      <c r="N61" s="55">
        <v>2.2</v>
      </c>
      <c r="O61" s="55" t="s">
        <v>40</v>
      </c>
      <c r="P61" s="55">
        <v>340</v>
      </c>
      <c r="Q61" s="55">
        <v>65</v>
      </c>
      <c r="R61" s="55">
        <v>76</v>
      </c>
      <c r="S61" s="55"/>
      <c r="T61" s="55"/>
      <c r="U61" s="55"/>
      <c r="V61" s="55"/>
      <c r="W61" s="60">
        <v>7.33</v>
      </c>
      <c r="X61" s="55" t="s">
        <v>448</v>
      </c>
      <c r="Y61" s="55" t="s">
        <v>455</v>
      </c>
      <c r="Z61" s="48"/>
    </row>
    <row r="62" ht="30" customHeight="1" spans="1:25">
      <c r="A62" s="53"/>
      <c r="B62" s="53"/>
      <c r="C62" s="53"/>
      <c r="D62" s="53">
        <v>1</v>
      </c>
      <c r="E62" s="53" t="s">
        <v>495</v>
      </c>
      <c r="F62" s="53" t="s">
        <v>496</v>
      </c>
      <c r="G62" s="53" t="s">
        <v>47</v>
      </c>
      <c r="H62" s="53"/>
      <c r="I62" s="53" t="s">
        <v>447</v>
      </c>
      <c r="J62" s="53" t="s">
        <v>38</v>
      </c>
      <c r="K62" s="53">
        <v>3000</v>
      </c>
      <c r="L62" s="53">
        <v>400</v>
      </c>
      <c r="M62" s="53">
        <v>1200</v>
      </c>
      <c r="N62" s="53">
        <v>1.1</v>
      </c>
      <c r="O62" s="53" t="s">
        <v>40</v>
      </c>
      <c r="P62" s="53">
        <v>89</v>
      </c>
      <c r="Q62" s="53">
        <v>65</v>
      </c>
      <c r="R62" s="53">
        <v>62</v>
      </c>
      <c r="S62" s="53" t="s">
        <v>152</v>
      </c>
      <c r="T62" s="59" t="s">
        <v>151</v>
      </c>
      <c r="U62" s="53" t="s">
        <v>42</v>
      </c>
      <c r="V62" s="53" t="s">
        <v>90</v>
      </c>
      <c r="W62" s="53"/>
      <c r="X62" s="53"/>
      <c r="Y62" s="53" t="s">
        <v>497</v>
      </c>
    </row>
    <row r="63" ht="61" customHeight="1" spans="1:26">
      <c r="A63" s="54"/>
      <c r="B63" s="55" t="s">
        <v>47</v>
      </c>
      <c r="C63" s="55"/>
      <c r="D63" s="55"/>
      <c r="E63" s="55"/>
      <c r="F63" s="55"/>
      <c r="G63" s="55" t="s">
        <v>448</v>
      </c>
      <c r="H63" s="55"/>
      <c r="I63" s="55"/>
      <c r="J63" s="55"/>
      <c r="K63" s="55">
        <v>3000</v>
      </c>
      <c r="L63" s="55">
        <v>400</v>
      </c>
      <c r="M63" s="55">
        <v>1200</v>
      </c>
      <c r="N63" s="55">
        <v>1.1</v>
      </c>
      <c r="O63" s="55" t="s">
        <v>40</v>
      </c>
      <c r="P63" s="55">
        <v>326</v>
      </c>
      <c r="Q63" s="55">
        <v>65</v>
      </c>
      <c r="R63" s="55">
        <v>76</v>
      </c>
      <c r="S63" s="55"/>
      <c r="T63" s="55"/>
      <c r="U63" s="55"/>
      <c r="V63" s="55"/>
      <c r="W63" s="60">
        <v>3.33</v>
      </c>
      <c r="X63" s="55" t="s">
        <v>448</v>
      </c>
      <c r="Y63" s="55" t="s">
        <v>498</v>
      </c>
      <c r="Z63" s="48"/>
    </row>
    <row r="64" ht="30" customHeight="1" spans="1:25">
      <c r="A64" s="53"/>
      <c r="B64" s="53"/>
      <c r="C64" s="53"/>
      <c r="D64" s="53">
        <v>1</v>
      </c>
      <c r="E64" s="53" t="s">
        <v>499</v>
      </c>
      <c r="F64" s="53" t="s">
        <v>500</v>
      </c>
      <c r="G64" s="53" t="s">
        <v>47</v>
      </c>
      <c r="H64" s="53"/>
      <c r="I64" s="53" t="s">
        <v>447</v>
      </c>
      <c r="J64" s="53" t="s">
        <v>38</v>
      </c>
      <c r="K64" s="53">
        <v>13000</v>
      </c>
      <c r="L64" s="53">
        <v>800</v>
      </c>
      <c r="M64" s="53">
        <v>800</v>
      </c>
      <c r="N64" s="53">
        <v>7.5</v>
      </c>
      <c r="O64" s="53" t="s">
        <v>40</v>
      </c>
      <c r="P64" s="53">
        <v>225</v>
      </c>
      <c r="Q64" s="53">
        <v>65</v>
      </c>
      <c r="R64" s="53">
        <v>62</v>
      </c>
      <c r="S64" s="53" t="s">
        <v>151</v>
      </c>
      <c r="T64" s="53" t="s">
        <v>39</v>
      </c>
      <c r="U64" s="53" t="s">
        <v>42</v>
      </c>
      <c r="V64" s="53" t="s">
        <v>90</v>
      </c>
      <c r="W64" s="53"/>
      <c r="X64" s="53"/>
      <c r="Y64" s="53" t="s">
        <v>501</v>
      </c>
    </row>
    <row r="65" ht="54" customHeight="1" spans="1:26">
      <c r="A65" s="54"/>
      <c r="B65" s="55" t="s">
        <v>47</v>
      </c>
      <c r="C65" s="55"/>
      <c r="D65" s="55"/>
      <c r="E65" s="55"/>
      <c r="F65" s="55"/>
      <c r="G65" s="55" t="s">
        <v>476</v>
      </c>
      <c r="H65" s="55"/>
      <c r="I65" s="55"/>
      <c r="J65" s="55"/>
      <c r="K65" s="55">
        <v>13000</v>
      </c>
      <c r="L65" s="55">
        <v>800</v>
      </c>
      <c r="M65" s="55">
        <v>1600</v>
      </c>
      <c r="N65" s="55">
        <v>7.5</v>
      </c>
      <c r="O65" s="55" t="s">
        <v>40</v>
      </c>
      <c r="P65" s="55">
        <v>475</v>
      </c>
      <c r="Q65" s="55">
        <v>65</v>
      </c>
      <c r="R65" s="55">
        <v>76</v>
      </c>
      <c r="S65" s="55"/>
      <c r="T65" s="55"/>
      <c r="U65" s="55"/>
      <c r="V65" s="55"/>
      <c r="W65" s="60">
        <v>9.1</v>
      </c>
      <c r="X65" s="55" t="s">
        <v>476</v>
      </c>
      <c r="Y65" s="55" t="s">
        <v>502</v>
      </c>
      <c r="Z65" s="48"/>
    </row>
    <row r="66" ht="30" customHeight="1" spans="1:25">
      <c r="A66" s="53"/>
      <c r="B66" s="53"/>
      <c r="C66" s="53"/>
      <c r="D66" s="53">
        <v>1</v>
      </c>
      <c r="E66" s="53" t="s">
        <v>503</v>
      </c>
      <c r="F66" s="53" t="s">
        <v>504</v>
      </c>
      <c r="G66" s="53" t="s">
        <v>353</v>
      </c>
      <c r="H66" s="53"/>
      <c r="I66" s="53"/>
      <c r="J66" s="53" t="s">
        <v>89</v>
      </c>
      <c r="K66" s="53">
        <v>11000</v>
      </c>
      <c r="L66" s="53">
        <v>400</v>
      </c>
      <c r="M66" s="53">
        <v>600</v>
      </c>
      <c r="N66" s="62">
        <v>5.5</v>
      </c>
      <c r="O66" s="53" t="s">
        <v>40</v>
      </c>
      <c r="P66" s="53">
        <v>322</v>
      </c>
      <c r="Q66" s="53">
        <v>67</v>
      </c>
      <c r="R66" s="53">
        <v>67</v>
      </c>
      <c r="S66" s="53" t="s">
        <v>151</v>
      </c>
      <c r="T66" s="59" t="s">
        <v>151</v>
      </c>
      <c r="U66" s="53" t="s">
        <v>42</v>
      </c>
      <c r="V66" s="53" t="s">
        <v>90</v>
      </c>
      <c r="W66" s="53"/>
      <c r="X66" s="53"/>
      <c r="Y66" s="53"/>
    </row>
    <row r="67" ht="63" customHeight="1" spans="1:26">
      <c r="A67" s="54"/>
      <c r="B67" s="55" t="s">
        <v>353</v>
      </c>
      <c r="C67" s="55"/>
      <c r="D67" s="55"/>
      <c r="E67" s="55"/>
      <c r="F67" s="55"/>
      <c r="G67" s="55" t="s">
        <v>505</v>
      </c>
      <c r="H67" s="55"/>
      <c r="I67" s="55"/>
      <c r="J67" s="55"/>
      <c r="K67" s="55">
        <v>11000</v>
      </c>
      <c r="L67" s="55">
        <v>400</v>
      </c>
      <c r="M67" s="55">
        <v>1450</v>
      </c>
      <c r="N67" s="55">
        <v>5.5</v>
      </c>
      <c r="O67" s="55" t="s">
        <v>40</v>
      </c>
      <c r="P67" s="55">
        <v>192</v>
      </c>
      <c r="Q67" s="55">
        <v>67</v>
      </c>
      <c r="R67" s="55">
        <v>60</v>
      </c>
      <c r="S67" s="55"/>
      <c r="T67" s="55"/>
      <c r="U67" s="55"/>
      <c r="V67" s="55"/>
      <c r="W67" s="60">
        <v>3.53</v>
      </c>
      <c r="X67" s="55" t="s">
        <v>505</v>
      </c>
      <c r="Y67" s="55" t="s">
        <v>449</v>
      </c>
      <c r="Z67" s="48"/>
    </row>
    <row r="68" ht="30" customHeight="1" spans="1:25">
      <c r="A68" s="53"/>
      <c r="B68" s="53"/>
      <c r="C68" s="53"/>
      <c r="D68" s="53">
        <v>1</v>
      </c>
      <c r="E68" s="53" t="s">
        <v>506</v>
      </c>
      <c r="F68" s="53" t="s">
        <v>504</v>
      </c>
      <c r="G68" s="53" t="s">
        <v>353</v>
      </c>
      <c r="H68" s="53"/>
      <c r="I68" s="53"/>
      <c r="J68" s="53" t="s">
        <v>89</v>
      </c>
      <c r="K68" s="53">
        <v>11000</v>
      </c>
      <c r="L68" s="53">
        <v>400</v>
      </c>
      <c r="M68" s="53">
        <v>600</v>
      </c>
      <c r="N68" s="62">
        <v>5.5</v>
      </c>
      <c r="O68" s="53" t="s">
        <v>40</v>
      </c>
      <c r="P68" s="53">
        <v>322</v>
      </c>
      <c r="Q68" s="53">
        <v>67</v>
      </c>
      <c r="R68" s="53">
        <v>67</v>
      </c>
      <c r="S68" s="53" t="s">
        <v>151</v>
      </c>
      <c r="T68" s="59" t="s">
        <v>151</v>
      </c>
      <c r="U68" s="53" t="s">
        <v>42</v>
      </c>
      <c r="V68" s="53" t="s">
        <v>90</v>
      </c>
      <c r="W68" s="53"/>
      <c r="X68" s="53"/>
      <c r="Y68" s="53"/>
    </row>
    <row r="69" s="49" customFormat="1" ht="48" customHeight="1" spans="1:28">
      <c r="A69" s="54"/>
      <c r="B69" s="55" t="s">
        <v>353</v>
      </c>
      <c r="C69" s="55"/>
      <c r="D69" s="55"/>
      <c r="E69" s="55"/>
      <c r="F69" s="55"/>
      <c r="G69" s="55" t="s">
        <v>505</v>
      </c>
      <c r="H69" s="55"/>
      <c r="I69" s="55"/>
      <c r="J69" s="55"/>
      <c r="K69" s="55">
        <v>11000</v>
      </c>
      <c r="L69" s="55">
        <v>400</v>
      </c>
      <c r="M69" s="55">
        <v>1450</v>
      </c>
      <c r="N69" s="55">
        <v>5.5</v>
      </c>
      <c r="O69" s="55" t="s">
        <v>40</v>
      </c>
      <c r="P69" s="55">
        <v>192</v>
      </c>
      <c r="Q69" s="55">
        <v>67</v>
      </c>
      <c r="R69" s="55">
        <v>60</v>
      </c>
      <c r="S69" s="55"/>
      <c r="T69" s="55"/>
      <c r="U69" s="55"/>
      <c r="V69" s="55"/>
      <c r="W69" s="60">
        <v>3.53</v>
      </c>
      <c r="X69" s="55" t="s">
        <v>505</v>
      </c>
      <c r="Y69" s="55" t="s">
        <v>449</v>
      </c>
      <c r="Z69" s="48"/>
      <c r="AA69"/>
      <c r="AB69"/>
    </row>
  </sheetData>
  <autoFilter xmlns:etc="http://www.wps.cn/officeDocument/2017/etCustomData" ref="A2:Y69" etc:filterBottomFollowUsedRange="0">
    <extLst/>
  </autoFilter>
  <mergeCells count="36">
    <mergeCell ref="A1:Y1"/>
    <mergeCell ref="A4:A5"/>
    <mergeCell ref="B4:B5"/>
    <mergeCell ref="C4:C5"/>
    <mergeCell ref="D4:D5"/>
    <mergeCell ref="E2:E5"/>
    <mergeCell ref="F2:F5"/>
    <mergeCell ref="G2:G5"/>
    <mergeCell ref="H2:H5"/>
    <mergeCell ref="I2:I5"/>
    <mergeCell ref="J2:J5"/>
    <mergeCell ref="K2:K3"/>
    <mergeCell ref="K4:K5"/>
    <mergeCell ref="L2:L3"/>
    <mergeCell ref="L4:L5"/>
    <mergeCell ref="M2:M3"/>
    <mergeCell ref="M4:M5"/>
    <mergeCell ref="N2:N3"/>
    <mergeCell ref="N4:N5"/>
    <mergeCell ref="O2:O3"/>
    <mergeCell ref="O4:O5"/>
    <mergeCell ref="P2:P3"/>
    <mergeCell ref="P4:P5"/>
    <mergeCell ref="Q2:Q3"/>
    <mergeCell ref="Q4:Q5"/>
    <mergeCell ref="R2:R3"/>
    <mergeCell ref="R4:R5"/>
    <mergeCell ref="S2:S5"/>
    <mergeCell ref="T2:T3"/>
    <mergeCell ref="T4:T5"/>
    <mergeCell ref="U2:U5"/>
    <mergeCell ref="V2:V5"/>
    <mergeCell ref="W2:W3"/>
    <mergeCell ref="W4:W5"/>
    <mergeCell ref="X2:X5"/>
    <mergeCell ref="Y2:Y5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0"/>
  <sheetViews>
    <sheetView tabSelected="1" zoomScale="85" zoomScaleNormal="85" topLeftCell="F45" workbookViewId="0">
      <selection activeCell="P67" sqref="P67"/>
    </sheetView>
  </sheetViews>
  <sheetFormatPr defaultColWidth="9" defaultRowHeight="14.25"/>
  <cols>
    <col min="1" max="1" width="4.375" customWidth="1"/>
    <col min="2" max="2" width="8" customWidth="1"/>
    <col min="3" max="3" width="7.75" customWidth="1"/>
    <col min="4" max="4" width="10.75" customWidth="1"/>
    <col min="5" max="5" width="16.375" customWidth="1"/>
    <col min="6" max="6" width="15.125" customWidth="1"/>
    <col min="13" max="13" width="12.625"/>
    <col min="15" max="15" width="12.625"/>
    <col min="22" max="22" width="10.375" style="2" customWidth="1"/>
    <col min="23" max="23" width="23.25" style="2" customWidth="1"/>
    <col min="24" max="24" width="15.6916666666667" customWidth="1"/>
    <col min="25" max="26" width="9" style="2"/>
  </cols>
  <sheetData>
    <row r="1" ht="17.25" spans="1:25">
      <c r="A1" s="3" t="s">
        <v>507</v>
      </c>
      <c r="B1" s="4"/>
      <c r="C1" s="3"/>
      <c r="D1" s="3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6"/>
      <c r="W1" s="6"/>
      <c r="X1" s="39" t="s">
        <v>508</v>
      </c>
      <c r="Y1" s="46"/>
    </row>
    <row r="2" ht="17.25" spans="1:25">
      <c r="A2" s="6"/>
      <c r="B2" s="5"/>
      <c r="C2" s="6"/>
      <c r="D2" s="7" t="s">
        <v>5</v>
      </c>
      <c r="E2" s="7" t="s">
        <v>7</v>
      </c>
      <c r="F2" s="7" t="s">
        <v>139</v>
      </c>
      <c r="G2" s="7" t="s">
        <v>8</v>
      </c>
      <c r="H2" s="7" t="s">
        <v>9</v>
      </c>
      <c r="I2" s="7" t="s">
        <v>10</v>
      </c>
      <c r="J2" s="7"/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142</v>
      </c>
      <c r="S2" s="7" t="s">
        <v>20</v>
      </c>
      <c r="T2" s="7" t="s">
        <v>21</v>
      </c>
      <c r="U2" s="7" t="s">
        <v>509</v>
      </c>
      <c r="V2" s="40" t="s">
        <v>22</v>
      </c>
      <c r="W2" s="7" t="s">
        <v>24</v>
      </c>
      <c r="X2" s="39"/>
      <c r="Y2" s="46"/>
    </row>
    <row r="3" ht="15.75" spans="1:24">
      <c r="A3" s="6"/>
      <c r="B3" s="5"/>
      <c r="C3" s="6"/>
      <c r="D3" s="7"/>
      <c r="E3" s="7"/>
      <c r="F3" s="7"/>
      <c r="G3" s="7"/>
      <c r="H3" s="7" t="s">
        <v>25</v>
      </c>
      <c r="I3" s="7" t="s">
        <v>26</v>
      </c>
      <c r="J3" s="7"/>
      <c r="K3" s="7" t="s">
        <v>27</v>
      </c>
      <c r="L3" s="7" t="s">
        <v>28</v>
      </c>
      <c r="M3" s="7" t="s">
        <v>29</v>
      </c>
      <c r="N3" s="7" t="s">
        <v>30</v>
      </c>
      <c r="O3" s="7" t="s">
        <v>31</v>
      </c>
      <c r="P3" s="34" t="s">
        <v>32</v>
      </c>
      <c r="Q3" s="41"/>
      <c r="R3" s="7"/>
      <c r="S3" s="7"/>
      <c r="T3" s="7"/>
      <c r="U3" s="7"/>
      <c r="V3" s="42"/>
      <c r="W3" s="7"/>
      <c r="X3" s="39"/>
    </row>
    <row r="4" ht="30" customHeight="1" spans="1:26">
      <c r="A4" s="8">
        <v>1</v>
      </c>
      <c r="B4" s="9" t="s">
        <v>510</v>
      </c>
      <c r="C4" s="10">
        <v>4</v>
      </c>
      <c r="D4" s="11" t="s">
        <v>511</v>
      </c>
      <c r="E4" s="11" t="s">
        <v>512</v>
      </c>
      <c r="F4" s="11"/>
      <c r="G4" s="11" t="s">
        <v>89</v>
      </c>
      <c r="H4" s="11">
        <v>1000</v>
      </c>
      <c r="I4" s="11">
        <v>150</v>
      </c>
      <c r="J4" s="11"/>
      <c r="K4" s="11">
        <v>675</v>
      </c>
      <c r="L4" s="11" t="s">
        <v>39</v>
      </c>
      <c r="M4" s="11">
        <v>0.09</v>
      </c>
      <c r="N4" s="11" t="s">
        <v>371</v>
      </c>
      <c r="O4" s="11">
        <v>27</v>
      </c>
      <c r="P4" s="11">
        <v>52</v>
      </c>
      <c r="Q4" s="11" t="s">
        <v>39</v>
      </c>
      <c r="R4" s="11" t="s">
        <v>39</v>
      </c>
      <c r="S4" s="11" t="s">
        <v>42</v>
      </c>
      <c r="T4" s="11" t="s">
        <v>90</v>
      </c>
      <c r="U4" s="11"/>
      <c r="V4" s="11"/>
      <c r="W4" s="11"/>
      <c r="X4" s="43"/>
      <c r="Y4" s="2" t="s">
        <v>45</v>
      </c>
      <c r="Z4" s="47" t="s">
        <v>153</v>
      </c>
    </row>
    <row r="5" ht="30" customHeight="1" spans="1:25">
      <c r="A5" s="12"/>
      <c r="B5" s="13"/>
      <c r="C5" s="14"/>
      <c r="D5" s="15"/>
      <c r="E5" s="16" t="s">
        <v>513</v>
      </c>
      <c r="F5" s="16" t="s">
        <v>514</v>
      </c>
      <c r="G5" s="16"/>
      <c r="H5" s="16">
        <v>1000</v>
      </c>
      <c r="I5" s="16">
        <v>150</v>
      </c>
      <c r="J5" s="13"/>
      <c r="K5" s="16" t="s">
        <v>39</v>
      </c>
      <c r="L5" s="35"/>
      <c r="M5" s="16">
        <v>0.16</v>
      </c>
      <c r="N5" s="15" t="s">
        <v>371</v>
      </c>
      <c r="O5" s="16">
        <v>18</v>
      </c>
      <c r="P5" s="16">
        <v>40</v>
      </c>
      <c r="Q5" s="16"/>
      <c r="R5" s="16"/>
      <c r="S5" s="16"/>
      <c r="T5" s="12"/>
      <c r="U5" s="12"/>
      <c r="V5" s="44"/>
      <c r="W5" s="12" t="s">
        <v>515</v>
      </c>
      <c r="X5" s="43"/>
      <c r="Y5" s="48"/>
    </row>
    <row r="6" ht="30" customHeight="1" spans="1:24">
      <c r="A6" s="8">
        <v>2</v>
      </c>
      <c r="B6" s="9" t="s">
        <v>510</v>
      </c>
      <c r="C6" s="10">
        <v>2</v>
      </c>
      <c r="D6" s="11" t="s">
        <v>516</v>
      </c>
      <c r="E6" s="11" t="s">
        <v>512</v>
      </c>
      <c r="F6" s="11"/>
      <c r="G6" s="11" t="s">
        <v>89</v>
      </c>
      <c r="H6" s="11">
        <v>1500</v>
      </c>
      <c r="I6" s="11">
        <v>150</v>
      </c>
      <c r="J6" s="11"/>
      <c r="K6" s="11">
        <v>550</v>
      </c>
      <c r="L6" s="11" t="s">
        <v>39</v>
      </c>
      <c r="M6" s="11">
        <v>0.12</v>
      </c>
      <c r="N6" s="11" t="s">
        <v>371</v>
      </c>
      <c r="O6" s="11">
        <v>40</v>
      </c>
      <c r="P6" s="11">
        <v>54</v>
      </c>
      <c r="Q6" s="11" t="s">
        <v>39</v>
      </c>
      <c r="R6" s="11" t="s">
        <v>39</v>
      </c>
      <c r="S6" s="11" t="s">
        <v>42</v>
      </c>
      <c r="T6" s="11" t="s">
        <v>90</v>
      </c>
      <c r="U6" s="11"/>
      <c r="V6" s="11"/>
      <c r="W6" s="11"/>
      <c r="X6" s="43"/>
    </row>
    <row r="7" ht="30" customHeight="1" spans="1:25">
      <c r="A7" s="12"/>
      <c r="B7" s="13"/>
      <c r="C7" s="14"/>
      <c r="D7" s="15"/>
      <c r="E7" s="16" t="s">
        <v>513</v>
      </c>
      <c r="F7" s="16" t="s">
        <v>517</v>
      </c>
      <c r="G7" s="16"/>
      <c r="H7" s="16">
        <v>1500</v>
      </c>
      <c r="I7" s="16">
        <v>150</v>
      </c>
      <c r="J7" s="13"/>
      <c r="K7" s="16" t="s">
        <v>39</v>
      </c>
      <c r="L7" s="35"/>
      <c r="M7" s="16">
        <v>0.22</v>
      </c>
      <c r="N7" s="15" t="s">
        <v>371</v>
      </c>
      <c r="O7" s="16">
        <v>22</v>
      </c>
      <c r="P7" s="16">
        <v>41</v>
      </c>
      <c r="Q7" s="16" t="s">
        <v>74</v>
      </c>
      <c r="R7" s="16"/>
      <c r="S7" s="16"/>
      <c r="T7" s="12"/>
      <c r="U7" s="12"/>
      <c r="V7" s="44"/>
      <c r="W7" s="12" t="s">
        <v>515</v>
      </c>
      <c r="X7" s="43"/>
      <c r="Y7" s="48"/>
    </row>
    <row r="8" spans="1:24">
      <c r="A8" s="17" t="s">
        <v>518</v>
      </c>
      <c r="B8" s="17"/>
      <c r="C8" s="17"/>
      <c r="D8" s="17"/>
      <c r="E8" s="17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7"/>
      <c r="W8" s="17"/>
      <c r="X8" s="43"/>
    </row>
    <row r="9" ht="28.5" spans="1:24">
      <c r="A9" s="8"/>
      <c r="B9" s="9"/>
      <c r="C9" s="10"/>
      <c r="D9" s="17" t="s">
        <v>5</v>
      </c>
      <c r="E9" s="17" t="s">
        <v>7</v>
      </c>
      <c r="F9" s="17" t="s">
        <v>139</v>
      </c>
      <c r="G9" s="18" t="s">
        <v>8</v>
      </c>
      <c r="H9" s="17" t="s">
        <v>519</v>
      </c>
      <c r="I9" s="18" t="s">
        <v>10</v>
      </c>
      <c r="J9" s="17" t="s">
        <v>520</v>
      </c>
      <c r="K9" s="17" t="s">
        <v>12</v>
      </c>
      <c r="L9" s="17" t="s">
        <v>13</v>
      </c>
      <c r="M9" s="18" t="s">
        <v>14</v>
      </c>
      <c r="N9" s="17" t="s">
        <v>15</v>
      </c>
      <c r="O9" s="17" t="s">
        <v>521</v>
      </c>
      <c r="P9" s="17" t="s">
        <v>17</v>
      </c>
      <c r="Q9" s="17" t="s">
        <v>522</v>
      </c>
      <c r="R9" s="11" t="s">
        <v>142</v>
      </c>
      <c r="S9" s="11" t="s">
        <v>20</v>
      </c>
      <c r="T9" s="17" t="s">
        <v>21</v>
      </c>
      <c r="U9" s="17" t="s">
        <v>509</v>
      </c>
      <c r="V9" s="40" t="s">
        <v>22</v>
      </c>
      <c r="W9" s="17" t="s">
        <v>144</v>
      </c>
      <c r="X9" s="43"/>
    </row>
    <row r="10" spans="1:24">
      <c r="A10" s="8"/>
      <c r="B10" s="9"/>
      <c r="C10" s="10"/>
      <c r="D10" s="17"/>
      <c r="E10" s="17"/>
      <c r="F10" s="17"/>
      <c r="G10" s="18"/>
      <c r="H10" s="17" t="s">
        <v>523</v>
      </c>
      <c r="I10" s="17" t="s">
        <v>26</v>
      </c>
      <c r="J10" s="17" t="s">
        <v>27</v>
      </c>
      <c r="K10" s="17" t="s">
        <v>28</v>
      </c>
      <c r="L10" s="17" t="s">
        <v>28</v>
      </c>
      <c r="M10" s="18" t="s">
        <v>524</v>
      </c>
      <c r="N10" s="17" t="s">
        <v>30</v>
      </c>
      <c r="O10" s="17" t="s">
        <v>31</v>
      </c>
      <c r="P10" s="17" t="s">
        <v>32</v>
      </c>
      <c r="Q10" s="17" t="s">
        <v>525</v>
      </c>
      <c r="R10" s="11"/>
      <c r="S10" s="11"/>
      <c r="T10" s="17"/>
      <c r="U10" s="17"/>
      <c r="V10" s="42"/>
      <c r="W10" s="17"/>
      <c r="X10" s="43"/>
    </row>
    <row r="11" ht="30" customHeight="1" spans="1:24">
      <c r="A11" s="8">
        <v>1</v>
      </c>
      <c r="B11" s="9" t="s">
        <v>526</v>
      </c>
      <c r="C11" s="10">
        <v>1</v>
      </c>
      <c r="D11" s="17" t="s">
        <v>527</v>
      </c>
      <c r="E11" s="17" t="s">
        <v>528</v>
      </c>
      <c r="F11" s="17" t="s">
        <v>529</v>
      </c>
      <c r="G11" s="17" t="s">
        <v>89</v>
      </c>
      <c r="H11" s="19">
        <v>200</v>
      </c>
      <c r="I11" s="19">
        <v>50</v>
      </c>
      <c r="J11" s="17" t="s">
        <v>39</v>
      </c>
      <c r="K11" s="17" t="s">
        <v>39</v>
      </c>
      <c r="L11" s="36">
        <v>0.018</v>
      </c>
      <c r="M11" s="18" t="s">
        <v>371</v>
      </c>
      <c r="N11" s="17" t="s">
        <v>39</v>
      </c>
      <c r="O11" s="19">
        <v>39</v>
      </c>
      <c r="P11" s="19">
        <v>62</v>
      </c>
      <c r="Q11" s="36">
        <v>0.026</v>
      </c>
      <c r="R11" s="17" t="s">
        <v>39</v>
      </c>
      <c r="S11" s="17" t="s">
        <v>529</v>
      </c>
      <c r="T11" s="17" t="s">
        <v>90</v>
      </c>
      <c r="U11" s="17" t="s">
        <v>39</v>
      </c>
      <c r="V11" s="17"/>
      <c r="W11" s="17" t="s">
        <v>530</v>
      </c>
      <c r="X11" s="43"/>
    </row>
    <row r="12" ht="51" customHeight="1" spans="1:25">
      <c r="A12" s="12"/>
      <c r="B12" s="13"/>
      <c r="C12" s="14"/>
      <c r="D12" s="20"/>
      <c r="E12" s="16" t="s">
        <v>528</v>
      </c>
      <c r="F12" s="16" t="s">
        <v>531</v>
      </c>
      <c r="G12" s="16"/>
      <c r="H12" s="16">
        <v>200</v>
      </c>
      <c r="I12" s="16">
        <v>50</v>
      </c>
      <c r="J12" s="20" t="s">
        <v>39</v>
      </c>
      <c r="K12" s="20" t="s">
        <v>39</v>
      </c>
      <c r="L12" s="16">
        <v>0.03</v>
      </c>
      <c r="M12" s="37" t="s">
        <v>371</v>
      </c>
      <c r="N12" s="16" t="s">
        <v>74</v>
      </c>
      <c r="O12" s="16">
        <v>32</v>
      </c>
      <c r="P12" s="16" t="s">
        <v>74</v>
      </c>
      <c r="Q12" s="16"/>
      <c r="R12" s="16"/>
      <c r="S12" s="16"/>
      <c r="T12" s="12"/>
      <c r="U12" s="13"/>
      <c r="V12" s="12"/>
      <c r="W12" s="12" t="s">
        <v>532</v>
      </c>
      <c r="X12" s="43" t="s">
        <v>533</v>
      </c>
      <c r="Y12" s="48"/>
    </row>
    <row r="13" spans="1:24">
      <c r="A13" s="21"/>
      <c r="B13" s="22"/>
      <c r="C13" s="21"/>
      <c r="D13" s="21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1"/>
      <c r="W13" s="21"/>
      <c r="X13" s="43"/>
    </row>
    <row r="14" spans="1:24">
      <c r="A14" s="17" t="s">
        <v>518</v>
      </c>
      <c r="B14" s="17"/>
      <c r="C14" s="17"/>
      <c r="D14" s="17"/>
      <c r="E14" s="17"/>
      <c r="F14" s="17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7"/>
      <c r="W14" s="17"/>
      <c r="X14" s="43"/>
    </row>
    <row r="15" ht="28.5" spans="1:24">
      <c r="A15" s="8"/>
      <c r="B15" s="9"/>
      <c r="C15" s="10"/>
      <c r="D15" s="17" t="s">
        <v>5</v>
      </c>
      <c r="E15" s="17" t="s">
        <v>7</v>
      </c>
      <c r="F15" s="17" t="s">
        <v>139</v>
      </c>
      <c r="G15" s="18" t="s">
        <v>8</v>
      </c>
      <c r="H15" s="17" t="s">
        <v>519</v>
      </c>
      <c r="I15" s="17" t="s">
        <v>10</v>
      </c>
      <c r="J15" s="17" t="s">
        <v>520</v>
      </c>
      <c r="K15" s="17" t="s">
        <v>12</v>
      </c>
      <c r="L15" s="17" t="s">
        <v>13</v>
      </c>
      <c r="M15" s="18" t="s">
        <v>14</v>
      </c>
      <c r="N15" s="17" t="s">
        <v>15</v>
      </c>
      <c r="O15" s="17" t="s">
        <v>521</v>
      </c>
      <c r="P15" s="17" t="s">
        <v>17</v>
      </c>
      <c r="Q15" s="17" t="s">
        <v>522</v>
      </c>
      <c r="R15" s="11" t="s">
        <v>142</v>
      </c>
      <c r="S15" s="11" t="s">
        <v>20</v>
      </c>
      <c r="T15" s="17" t="s">
        <v>21</v>
      </c>
      <c r="U15" s="17" t="s">
        <v>509</v>
      </c>
      <c r="V15" s="40" t="s">
        <v>22</v>
      </c>
      <c r="W15" s="17" t="s">
        <v>144</v>
      </c>
      <c r="X15" s="43"/>
    </row>
    <row r="16" spans="1:24">
      <c r="A16" s="21"/>
      <c r="B16" s="22"/>
      <c r="C16" s="21"/>
      <c r="D16" s="17"/>
      <c r="E16" s="17"/>
      <c r="F16" s="17"/>
      <c r="G16" s="18"/>
      <c r="H16" s="17" t="s">
        <v>523</v>
      </c>
      <c r="I16" s="17" t="s">
        <v>26</v>
      </c>
      <c r="J16" s="17" t="s">
        <v>27</v>
      </c>
      <c r="K16" s="17" t="s">
        <v>28</v>
      </c>
      <c r="L16" s="17" t="s">
        <v>28</v>
      </c>
      <c r="M16" s="18" t="s">
        <v>524</v>
      </c>
      <c r="N16" s="17" t="s">
        <v>30</v>
      </c>
      <c r="O16" s="17" t="s">
        <v>31</v>
      </c>
      <c r="P16" s="17" t="s">
        <v>32</v>
      </c>
      <c r="Q16" s="17" t="s">
        <v>525</v>
      </c>
      <c r="R16" s="11"/>
      <c r="S16" s="11"/>
      <c r="T16" s="17"/>
      <c r="U16" s="17"/>
      <c r="V16" s="42"/>
      <c r="W16" s="17"/>
      <c r="X16" s="43"/>
    </row>
    <row r="17" ht="30" customHeight="1" spans="1:24">
      <c r="A17" s="8">
        <v>1</v>
      </c>
      <c r="B17" s="9" t="s">
        <v>510</v>
      </c>
      <c r="C17" s="10">
        <v>1</v>
      </c>
      <c r="D17" s="17" t="s">
        <v>534</v>
      </c>
      <c r="E17" s="17" t="s">
        <v>528</v>
      </c>
      <c r="F17" s="17" t="s">
        <v>529</v>
      </c>
      <c r="G17" s="18" t="s">
        <v>89</v>
      </c>
      <c r="H17" s="19">
        <v>150</v>
      </c>
      <c r="I17" s="19">
        <v>50</v>
      </c>
      <c r="J17" s="17" t="s">
        <v>39</v>
      </c>
      <c r="K17" s="17" t="s">
        <v>39</v>
      </c>
      <c r="L17" s="36">
        <v>0.018</v>
      </c>
      <c r="M17" s="18" t="s">
        <v>371</v>
      </c>
      <c r="N17" s="17" t="s">
        <v>39</v>
      </c>
      <c r="O17" s="19">
        <v>39</v>
      </c>
      <c r="P17" s="19">
        <v>62</v>
      </c>
      <c r="Q17" s="36">
        <v>0.026</v>
      </c>
      <c r="R17" s="17" t="s">
        <v>39</v>
      </c>
      <c r="S17" s="17" t="s">
        <v>529</v>
      </c>
      <c r="T17" s="17" t="s">
        <v>90</v>
      </c>
      <c r="U17" s="17" t="s">
        <v>39</v>
      </c>
      <c r="V17" s="17"/>
      <c r="W17" s="17" t="s">
        <v>530</v>
      </c>
      <c r="X17" s="43"/>
    </row>
    <row r="18" ht="46" customHeight="1" spans="1:25">
      <c r="A18" s="12"/>
      <c r="B18" s="13"/>
      <c r="C18" s="14"/>
      <c r="D18" s="20"/>
      <c r="E18" s="16" t="s">
        <v>528</v>
      </c>
      <c r="F18" s="16" t="s">
        <v>531</v>
      </c>
      <c r="G18" s="16"/>
      <c r="H18" s="16">
        <v>150</v>
      </c>
      <c r="I18" s="16">
        <v>50</v>
      </c>
      <c r="J18" s="16" t="s">
        <v>74</v>
      </c>
      <c r="K18" s="16"/>
      <c r="L18" s="16">
        <v>0.03</v>
      </c>
      <c r="M18" s="37" t="s">
        <v>371</v>
      </c>
      <c r="N18" s="16" t="s">
        <v>74</v>
      </c>
      <c r="O18" s="16">
        <v>32</v>
      </c>
      <c r="P18" s="16" t="s">
        <v>74</v>
      </c>
      <c r="Q18" s="16"/>
      <c r="R18" s="16"/>
      <c r="S18" s="16"/>
      <c r="T18" s="12"/>
      <c r="U18" s="13"/>
      <c r="V18" s="12"/>
      <c r="W18" s="12" t="s">
        <v>532</v>
      </c>
      <c r="X18" s="43" t="s">
        <v>533</v>
      </c>
      <c r="Y18" s="48"/>
    </row>
    <row r="19" ht="30" customHeight="1" spans="1:24">
      <c r="A19" s="8">
        <v>2</v>
      </c>
      <c r="B19" s="9" t="s">
        <v>510</v>
      </c>
      <c r="C19" s="10">
        <v>7</v>
      </c>
      <c r="D19" s="17" t="s">
        <v>527</v>
      </c>
      <c r="E19" s="17" t="s">
        <v>528</v>
      </c>
      <c r="F19" s="17" t="s">
        <v>529</v>
      </c>
      <c r="G19" s="18" t="s">
        <v>89</v>
      </c>
      <c r="H19" s="19">
        <v>200</v>
      </c>
      <c r="I19" s="19">
        <v>50</v>
      </c>
      <c r="J19" s="17" t="s">
        <v>39</v>
      </c>
      <c r="K19" s="17" t="s">
        <v>39</v>
      </c>
      <c r="L19" s="36">
        <v>0.018</v>
      </c>
      <c r="M19" s="18" t="s">
        <v>371</v>
      </c>
      <c r="N19" s="17" t="s">
        <v>39</v>
      </c>
      <c r="O19" s="19">
        <v>39</v>
      </c>
      <c r="P19" s="19">
        <v>62</v>
      </c>
      <c r="Q19" s="36">
        <v>0.026</v>
      </c>
      <c r="R19" s="17" t="s">
        <v>39</v>
      </c>
      <c r="S19" s="17" t="s">
        <v>529</v>
      </c>
      <c r="T19" s="17" t="s">
        <v>90</v>
      </c>
      <c r="U19" s="17" t="s">
        <v>39</v>
      </c>
      <c r="V19" s="17"/>
      <c r="W19" s="17" t="s">
        <v>530</v>
      </c>
      <c r="X19" s="43"/>
    </row>
    <row r="20" ht="30" customHeight="1" spans="1:25">
      <c r="A20" s="12"/>
      <c r="B20" s="13"/>
      <c r="C20" s="14"/>
      <c r="D20" s="20"/>
      <c r="E20" s="16" t="s">
        <v>528</v>
      </c>
      <c r="F20" s="16" t="s">
        <v>531</v>
      </c>
      <c r="G20" s="16"/>
      <c r="H20" s="16">
        <v>200</v>
      </c>
      <c r="I20" s="16">
        <v>50</v>
      </c>
      <c r="J20" s="16" t="s">
        <v>74</v>
      </c>
      <c r="K20" s="16"/>
      <c r="L20" s="16">
        <v>0.03</v>
      </c>
      <c r="M20" s="37" t="s">
        <v>371</v>
      </c>
      <c r="N20" s="16" t="s">
        <v>74</v>
      </c>
      <c r="O20" s="16">
        <v>32</v>
      </c>
      <c r="P20" s="16" t="s">
        <v>74</v>
      </c>
      <c r="Q20" s="16"/>
      <c r="R20" s="16"/>
      <c r="S20" s="16"/>
      <c r="T20" s="12"/>
      <c r="U20" s="12"/>
      <c r="V20" s="12"/>
      <c r="W20" s="12" t="s">
        <v>532</v>
      </c>
      <c r="X20" s="43" t="s">
        <v>533</v>
      </c>
      <c r="Y20" s="48"/>
    </row>
    <row r="21" ht="30" customHeight="1" spans="1:24">
      <c r="A21" s="8">
        <v>3</v>
      </c>
      <c r="B21" s="9" t="s">
        <v>510</v>
      </c>
      <c r="C21" s="10">
        <v>9</v>
      </c>
      <c r="D21" s="17" t="s">
        <v>535</v>
      </c>
      <c r="E21" s="17" t="s">
        <v>528</v>
      </c>
      <c r="F21" s="17" t="s">
        <v>529</v>
      </c>
      <c r="G21" s="18" t="s">
        <v>89</v>
      </c>
      <c r="H21" s="19">
        <v>300</v>
      </c>
      <c r="I21" s="19">
        <v>50</v>
      </c>
      <c r="J21" s="17" t="s">
        <v>39</v>
      </c>
      <c r="K21" s="17" t="s">
        <v>39</v>
      </c>
      <c r="L21" s="36">
        <v>0.038</v>
      </c>
      <c r="M21" s="18" t="s">
        <v>371</v>
      </c>
      <c r="N21" s="17" t="s">
        <v>39</v>
      </c>
      <c r="O21" s="19">
        <v>41</v>
      </c>
      <c r="P21" s="19">
        <v>62</v>
      </c>
      <c r="Q21" s="36">
        <v>0.026</v>
      </c>
      <c r="R21" s="17" t="s">
        <v>39</v>
      </c>
      <c r="S21" s="17" t="s">
        <v>529</v>
      </c>
      <c r="T21" s="17" t="s">
        <v>90</v>
      </c>
      <c r="U21" s="17" t="s">
        <v>39</v>
      </c>
      <c r="V21" s="17"/>
      <c r="W21" s="17" t="s">
        <v>530</v>
      </c>
      <c r="X21" s="43"/>
    </row>
    <row r="22" ht="30" customHeight="1" spans="1:25">
      <c r="A22" s="12"/>
      <c r="B22" s="13"/>
      <c r="C22" s="14"/>
      <c r="D22" s="20"/>
      <c r="E22" s="16" t="s">
        <v>528</v>
      </c>
      <c r="F22" s="16" t="s">
        <v>536</v>
      </c>
      <c r="G22" s="16"/>
      <c r="H22" s="16">
        <v>300</v>
      </c>
      <c r="I22" s="16">
        <v>50</v>
      </c>
      <c r="J22" s="16" t="s">
        <v>74</v>
      </c>
      <c r="K22" s="16"/>
      <c r="L22" s="16">
        <v>0.038</v>
      </c>
      <c r="M22" s="37" t="s">
        <v>371</v>
      </c>
      <c r="N22" s="16" t="s">
        <v>74</v>
      </c>
      <c r="O22" s="16">
        <v>38</v>
      </c>
      <c r="P22" s="16" t="s">
        <v>74</v>
      </c>
      <c r="Q22" s="16"/>
      <c r="R22" s="16"/>
      <c r="S22" s="16"/>
      <c r="T22" s="12"/>
      <c r="U22" s="13"/>
      <c r="V22" s="12"/>
      <c r="W22" s="12" t="s">
        <v>532</v>
      </c>
      <c r="X22" s="43" t="s">
        <v>533</v>
      </c>
      <c r="Y22" s="48"/>
    </row>
    <row r="23" ht="30" customHeight="1" spans="1:24">
      <c r="A23" s="8">
        <v>4</v>
      </c>
      <c r="B23" s="9" t="s">
        <v>510</v>
      </c>
      <c r="C23" s="10">
        <v>2</v>
      </c>
      <c r="D23" s="17" t="s">
        <v>537</v>
      </c>
      <c r="E23" s="17" t="s">
        <v>528</v>
      </c>
      <c r="F23" s="17" t="s">
        <v>529</v>
      </c>
      <c r="G23" s="18" t="s">
        <v>89</v>
      </c>
      <c r="H23" s="19">
        <v>400</v>
      </c>
      <c r="I23" s="19">
        <v>50</v>
      </c>
      <c r="J23" s="17" t="s">
        <v>39</v>
      </c>
      <c r="K23" s="17" t="s">
        <v>39</v>
      </c>
      <c r="L23" s="36">
        <v>0.038</v>
      </c>
      <c r="M23" s="18" t="s">
        <v>371</v>
      </c>
      <c r="N23" s="17" t="s">
        <v>39</v>
      </c>
      <c r="O23" s="19">
        <v>42</v>
      </c>
      <c r="P23" s="19">
        <v>62</v>
      </c>
      <c r="Q23" s="36">
        <v>0.026</v>
      </c>
      <c r="R23" s="17" t="s">
        <v>39</v>
      </c>
      <c r="S23" s="17" t="s">
        <v>529</v>
      </c>
      <c r="T23" s="17" t="s">
        <v>90</v>
      </c>
      <c r="U23" s="17" t="s">
        <v>39</v>
      </c>
      <c r="V23" s="17"/>
      <c r="W23" s="17" t="s">
        <v>530</v>
      </c>
      <c r="X23" s="43"/>
    </row>
    <row r="24" ht="30" customHeight="1" spans="1:25">
      <c r="A24" s="12"/>
      <c r="B24" s="13"/>
      <c r="C24" s="14"/>
      <c r="D24" s="20"/>
      <c r="E24" s="16" t="s">
        <v>528</v>
      </c>
      <c r="F24" s="16" t="s">
        <v>538</v>
      </c>
      <c r="G24" s="16"/>
      <c r="H24" s="16">
        <v>400</v>
      </c>
      <c r="I24" s="16">
        <v>50</v>
      </c>
      <c r="J24" s="16" t="s">
        <v>74</v>
      </c>
      <c r="K24" s="16"/>
      <c r="L24" s="16">
        <v>0.043</v>
      </c>
      <c r="M24" s="37" t="s">
        <v>371</v>
      </c>
      <c r="N24" s="16" t="s">
        <v>74</v>
      </c>
      <c r="O24" s="16">
        <v>40</v>
      </c>
      <c r="P24" s="16" t="s">
        <v>74</v>
      </c>
      <c r="Q24" s="16"/>
      <c r="R24" s="16"/>
      <c r="S24" s="16"/>
      <c r="T24" s="12"/>
      <c r="U24" s="13"/>
      <c r="V24" s="12"/>
      <c r="W24" s="12" t="s">
        <v>532</v>
      </c>
      <c r="X24" s="43" t="s">
        <v>533</v>
      </c>
      <c r="Y24" s="48"/>
    </row>
    <row r="25" ht="30" customHeight="1" spans="1:24">
      <c r="A25" s="8">
        <v>5</v>
      </c>
      <c r="B25" s="9" t="s">
        <v>510</v>
      </c>
      <c r="C25" s="10">
        <v>4</v>
      </c>
      <c r="D25" s="17" t="s">
        <v>539</v>
      </c>
      <c r="E25" s="17" t="s">
        <v>528</v>
      </c>
      <c r="F25" s="17" t="s">
        <v>529</v>
      </c>
      <c r="G25" s="18" t="s">
        <v>89</v>
      </c>
      <c r="H25" s="19">
        <v>450</v>
      </c>
      <c r="I25" s="19">
        <v>50</v>
      </c>
      <c r="J25" s="17" t="s">
        <v>39</v>
      </c>
      <c r="K25" s="17" t="s">
        <v>39</v>
      </c>
      <c r="L25" s="36">
        <v>0.05</v>
      </c>
      <c r="M25" s="18" t="s">
        <v>371</v>
      </c>
      <c r="N25" s="17" t="s">
        <v>39</v>
      </c>
      <c r="O25" s="19">
        <v>43</v>
      </c>
      <c r="P25" s="19">
        <v>62</v>
      </c>
      <c r="Q25" s="36">
        <v>0.026</v>
      </c>
      <c r="R25" s="17" t="s">
        <v>39</v>
      </c>
      <c r="S25" s="17" t="s">
        <v>529</v>
      </c>
      <c r="T25" s="17" t="s">
        <v>90</v>
      </c>
      <c r="U25" s="17" t="s">
        <v>39</v>
      </c>
      <c r="V25" s="17"/>
      <c r="W25" s="17" t="s">
        <v>530</v>
      </c>
      <c r="X25" s="43"/>
    </row>
    <row r="26" ht="30" customHeight="1" spans="1:25">
      <c r="A26" s="12"/>
      <c r="B26" s="13"/>
      <c r="C26" s="14"/>
      <c r="D26" s="20"/>
      <c r="E26" s="16" t="s">
        <v>528</v>
      </c>
      <c r="F26" s="16" t="s">
        <v>538</v>
      </c>
      <c r="G26" s="16"/>
      <c r="H26" s="16">
        <v>450</v>
      </c>
      <c r="I26" s="16">
        <v>50</v>
      </c>
      <c r="J26" s="16" t="s">
        <v>74</v>
      </c>
      <c r="K26" s="16"/>
      <c r="L26" s="16">
        <v>0.043</v>
      </c>
      <c r="M26" s="37" t="s">
        <v>371</v>
      </c>
      <c r="N26" s="16" t="s">
        <v>74</v>
      </c>
      <c r="O26" s="16">
        <v>40</v>
      </c>
      <c r="P26" s="16" t="s">
        <v>74</v>
      </c>
      <c r="Q26" s="16"/>
      <c r="R26" s="16"/>
      <c r="S26" s="16"/>
      <c r="T26" s="12"/>
      <c r="U26" s="13"/>
      <c r="V26" s="12"/>
      <c r="W26" s="12" t="s">
        <v>532</v>
      </c>
      <c r="X26" s="43" t="s">
        <v>533</v>
      </c>
      <c r="Y26" s="48"/>
    </row>
    <row r="27" spans="1:24">
      <c r="A27" s="17" t="s">
        <v>518</v>
      </c>
      <c r="B27" s="17"/>
      <c r="C27" s="17"/>
      <c r="D27" s="17"/>
      <c r="E27" s="17"/>
      <c r="F27" s="17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7"/>
      <c r="W27" s="17"/>
      <c r="X27" s="43"/>
    </row>
    <row r="28" ht="28.5" spans="1:24">
      <c r="A28" s="21"/>
      <c r="B28" s="22"/>
      <c r="C28" s="21"/>
      <c r="D28" s="17" t="s">
        <v>5</v>
      </c>
      <c r="E28" s="17" t="s">
        <v>7</v>
      </c>
      <c r="F28" s="17" t="s">
        <v>139</v>
      </c>
      <c r="G28" s="18" t="s">
        <v>8</v>
      </c>
      <c r="H28" s="17" t="s">
        <v>519</v>
      </c>
      <c r="I28" s="18" t="s">
        <v>540</v>
      </c>
      <c r="J28" s="17" t="s">
        <v>520</v>
      </c>
      <c r="K28" s="17" t="s">
        <v>12</v>
      </c>
      <c r="L28" s="17" t="s">
        <v>13</v>
      </c>
      <c r="M28" s="18" t="s">
        <v>14</v>
      </c>
      <c r="N28" s="17" t="s">
        <v>15</v>
      </c>
      <c r="O28" s="17" t="s">
        <v>521</v>
      </c>
      <c r="P28" s="17" t="s">
        <v>17</v>
      </c>
      <c r="Q28" s="17" t="s">
        <v>522</v>
      </c>
      <c r="R28" s="11" t="s">
        <v>142</v>
      </c>
      <c r="S28" s="11" t="s">
        <v>20</v>
      </c>
      <c r="T28" s="17" t="s">
        <v>21</v>
      </c>
      <c r="U28" s="17" t="s">
        <v>509</v>
      </c>
      <c r="V28" s="40" t="s">
        <v>22</v>
      </c>
      <c r="W28" s="17" t="s">
        <v>144</v>
      </c>
      <c r="X28" s="43"/>
    </row>
    <row r="29" spans="1:24">
      <c r="A29" s="21"/>
      <c r="B29" s="22"/>
      <c r="C29" s="21"/>
      <c r="D29" s="17"/>
      <c r="E29" s="17"/>
      <c r="F29" s="17"/>
      <c r="G29" s="18"/>
      <c r="H29" s="17" t="s">
        <v>523</v>
      </c>
      <c r="I29" s="17" t="s">
        <v>26</v>
      </c>
      <c r="J29" s="17" t="s">
        <v>27</v>
      </c>
      <c r="K29" s="17" t="s">
        <v>28</v>
      </c>
      <c r="L29" s="17" t="s">
        <v>28</v>
      </c>
      <c r="M29" s="18" t="s">
        <v>524</v>
      </c>
      <c r="N29" s="17" t="s">
        <v>30</v>
      </c>
      <c r="O29" s="17" t="s">
        <v>31</v>
      </c>
      <c r="P29" s="17" t="s">
        <v>32</v>
      </c>
      <c r="Q29" s="17" t="s">
        <v>525</v>
      </c>
      <c r="R29" s="11"/>
      <c r="S29" s="11"/>
      <c r="T29" s="17"/>
      <c r="U29" s="17"/>
      <c r="V29" s="42"/>
      <c r="W29" s="17"/>
      <c r="X29" s="43"/>
    </row>
    <row r="30" ht="30" customHeight="1" spans="1:24">
      <c r="A30" s="8">
        <v>1</v>
      </c>
      <c r="B30" s="9" t="s">
        <v>541</v>
      </c>
      <c r="C30" s="10">
        <v>2</v>
      </c>
      <c r="D30" s="17" t="s">
        <v>527</v>
      </c>
      <c r="E30" s="17" t="s">
        <v>528</v>
      </c>
      <c r="F30" s="17" t="s">
        <v>529</v>
      </c>
      <c r="G30" s="18" t="s">
        <v>89</v>
      </c>
      <c r="H30" s="19">
        <v>200</v>
      </c>
      <c r="I30" s="38">
        <v>50</v>
      </c>
      <c r="J30" s="17" t="s">
        <v>39</v>
      </c>
      <c r="K30" s="17" t="s">
        <v>39</v>
      </c>
      <c r="L30" s="36">
        <v>0.018</v>
      </c>
      <c r="M30" s="18" t="s">
        <v>371</v>
      </c>
      <c r="N30" s="17" t="s">
        <v>39</v>
      </c>
      <c r="O30" s="19">
        <v>39</v>
      </c>
      <c r="P30" s="19">
        <v>62</v>
      </c>
      <c r="Q30" s="36">
        <v>0.026</v>
      </c>
      <c r="R30" s="17" t="s">
        <v>39</v>
      </c>
      <c r="S30" s="17" t="s">
        <v>529</v>
      </c>
      <c r="T30" s="17" t="s">
        <v>90</v>
      </c>
      <c r="U30" s="17" t="s">
        <v>39</v>
      </c>
      <c r="V30" s="17"/>
      <c r="W30" s="17" t="s">
        <v>530</v>
      </c>
      <c r="X30" s="43"/>
    </row>
    <row r="31" ht="30" customHeight="1" spans="1:25">
      <c r="A31" s="12"/>
      <c r="B31" s="13"/>
      <c r="C31" s="14"/>
      <c r="D31" s="20"/>
      <c r="E31" s="16" t="s">
        <v>528</v>
      </c>
      <c r="F31" s="16" t="s">
        <v>531</v>
      </c>
      <c r="G31" s="16"/>
      <c r="H31" s="16">
        <v>200</v>
      </c>
      <c r="I31" s="16">
        <v>50</v>
      </c>
      <c r="J31" s="16" t="s">
        <v>74</v>
      </c>
      <c r="K31" s="16"/>
      <c r="L31" s="16">
        <v>0.03</v>
      </c>
      <c r="M31" s="37" t="s">
        <v>371</v>
      </c>
      <c r="N31" s="16" t="s">
        <v>74</v>
      </c>
      <c r="O31" s="16">
        <v>32</v>
      </c>
      <c r="P31" s="16" t="s">
        <v>74</v>
      </c>
      <c r="Q31" s="16"/>
      <c r="R31" s="16"/>
      <c r="S31" s="16"/>
      <c r="T31" s="12"/>
      <c r="U31" s="13"/>
      <c r="V31" s="12"/>
      <c r="W31" s="12" t="s">
        <v>532</v>
      </c>
      <c r="X31" s="43" t="s">
        <v>533</v>
      </c>
      <c r="Y31" s="48"/>
    </row>
    <row r="32" ht="30" customHeight="1" spans="1:24">
      <c r="A32" s="8">
        <v>2</v>
      </c>
      <c r="B32" s="9" t="s">
        <v>541</v>
      </c>
      <c r="C32" s="10">
        <v>61</v>
      </c>
      <c r="D32" s="17" t="s">
        <v>542</v>
      </c>
      <c r="E32" s="17" t="s">
        <v>528</v>
      </c>
      <c r="F32" s="17" t="s">
        <v>529</v>
      </c>
      <c r="G32" s="18" t="s">
        <v>89</v>
      </c>
      <c r="H32" s="19">
        <v>250</v>
      </c>
      <c r="I32" s="38">
        <v>50</v>
      </c>
      <c r="J32" s="17" t="s">
        <v>39</v>
      </c>
      <c r="K32" s="17" t="s">
        <v>39</v>
      </c>
      <c r="L32" s="36">
        <v>0.018</v>
      </c>
      <c r="M32" s="18" t="s">
        <v>371</v>
      </c>
      <c r="N32" s="17" t="s">
        <v>39</v>
      </c>
      <c r="O32" s="19">
        <v>40</v>
      </c>
      <c r="P32" s="19">
        <v>62</v>
      </c>
      <c r="Q32" s="36">
        <v>0.026</v>
      </c>
      <c r="R32" s="17" t="s">
        <v>39</v>
      </c>
      <c r="S32" s="17" t="s">
        <v>529</v>
      </c>
      <c r="T32" s="17" t="s">
        <v>90</v>
      </c>
      <c r="U32" s="17" t="s">
        <v>39</v>
      </c>
      <c r="V32" s="17"/>
      <c r="W32" s="17" t="s">
        <v>530</v>
      </c>
      <c r="X32" s="43"/>
    </row>
    <row r="33" ht="30" customHeight="1" spans="1:25">
      <c r="A33" s="12"/>
      <c r="B33" s="13"/>
      <c r="C33" s="14"/>
      <c r="D33" s="20"/>
      <c r="E33" s="16" t="s">
        <v>528</v>
      </c>
      <c r="F33" s="16" t="s">
        <v>531</v>
      </c>
      <c r="G33" s="16"/>
      <c r="H33" s="16">
        <v>250</v>
      </c>
      <c r="I33" s="16">
        <v>50</v>
      </c>
      <c r="J33" s="16" t="s">
        <v>74</v>
      </c>
      <c r="K33" s="16"/>
      <c r="L33" s="16">
        <v>0.03</v>
      </c>
      <c r="M33" s="37" t="s">
        <v>371</v>
      </c>
      <c r="N33" s="16" t="s">
        <v>74</v>
      </c>
      <c r="O33" s="16">
        <v>32</v>
      </c>
      <c r="P33" s="16" t="s">
        <v>74</v>
      </c>
      <c r="Q33" s="16"/>
      <c r="R33" s="16"/>
      <c r="S33" s="16"/>
      <c r="T33" s="12"/>
      <c r="U33" s="13"/>
      <c r="V33" s="12"/>
      <c r="W33" s="12" t="s">
        <v>532</v>
      </c>
      <c r="X33" s="43" t="s">
        <v>533</v>
      </c>
      <c r="Y33" s="48"/>
    </row>
    <row r="34" ht="30" customHeight="1" spans="1:24">
      <c r="A34" s="8">
        <v>3</v>
      </c>
      <c r="B34" s="9" t="s">
        <v>541</v>
      </c>
      <c r="C34" s="10">
        <v>4</v>
      </c>
      <c r="D34" s="17" t="s">
        <v>535</v>
      </c>
      <c r="E34" s="17" t="s">
        <v>528</v>
      </c>
      <c r="F34" s="17" t="s">
        <v>529</v>
      </c>
      <c r="G34" s="18" t="s">
        <v>89</v>
      </c>
      <c r="H34" s="19">
        <v>300</v>
      </c>
      <c r="I34" s="38">
        <v>50</v>
      </c>
      <c r="J34" s="17" t="s">
        <v>39</v>
      </c>
      <c r="K34" s="17" t="s">
        <v>39</v>
      </c>
      <c r="L34" s="36">
        <v>0.038</v>
      </c>
      <c r="M34" s="18" t="s">
        <v>371</v>
      </c>
      <c r="N34" s="17" t="s">
        <v>39</v>
      </c>
      <c r="O34" s="19">
        <v>41</v>
      </c>
      <c r="P34" s="19">
        <v>62</v>
      </c>
      <c r="Q34" s="36">
        <v>0.026</v>
      </c>
      <c r="R34" s="17" t="s">
        <v>39</v>
      </c>
      <c r="S34" s="17" t="s">
        <v>529</v>
      </c>
      <c r="T34" s="17" t="s">
        <v>90</v>
      </c>
      <c r="U34" s="17" t="s">
        <v>39</v>
      </c>
      <c r="V34" s="17"/>
      <c r="W34" s="17" t="s">
        <v>530</v>
      </c>
      <c r="X34" s="43"/>
    </row>
    <row r="35" ht="30" customHeight="1" spans="1:25">
      <c r="A35" s="12"/>
      <c r="B35" s="13"/>
      <c r="C35" s="14"/>
      <c r="D35" s="20"/>
      <c r="E35" s="16" t="s">
        <v>528</v>
      </c>
      <c r="F35" s="16" t="s">
        <v>536</v>
      </c>
      <c r="G35" s="16"/>
      <c r="H35" s="16">
        <v>300</v>
      </c>
      <c r="I35" s="16">
        <v>50</v>
      </c>
      <c r="J35" s="16" t="s">
        <v>74</v>
      </c>
      <c r="K35" s="16"/>
      <c r="L35" s="16">
        <v>0.038</v>
      </c>
      <c r="M35" s="37" t="s">
        <v>371</v>
      </c>
      <c r="N35" s="16" t="s">
        <v>74</v>
      </c>
      <c r="O35" s="16">
        <v>38</v>
      </c>
      <c r="P35" s="16" t="s">
        <v>74</v>
      </c>
      <c r="Q35" s="16"/>
      <c r="R35" s="16"/>
      <c r="S35" s="16"/>
      <c r="T35" s="12"/>
      <c r="U35" s="13"/>
      <c r="V35" s="12"/>
      <c r="W35" s="12" t="s">
        <v>532</v>
      </c>
      <c r="X35" s="43" t="s">
        <v>533</v>
      </c>
      <c r="Y35" s="48"/>
    </row>
    <row r="36" spans="1:24">
      <c r="A36" s="23" t="s">
        <v>507</v>
      </c>
      <c r="B36" s="24"/>
      <c r="C36" s="23"/>
      <c r="D36" s="23"/>
      <c r="E36" s="24"/>
      <c r="F36" s="24"/>
      <c r="G36" s="24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6"/>
      <c r="W36" s="26"/>
      <c r="X36" s="43"/>
    </row>
    <row r="37" ht="28.5" spans="1:24">
      <c r="A37" s="26"/>
      <c r="B37" s="25"/>
      <c r="C37" s="26"/>
      <c r="D37" s="11" t="s">
        <v>5</v>
      </c>
      <c r="E37" s="11" t="s">
        <v>7</v>
      </c>
      <c r="F37" s="11" t="s">
        <v>139</v>
      </c>
      <c r="G37" s="11" t="s">
        <v>8</v>
      </c>
      <c r="H37" s="11" t="s">
        <v>9</v>
      </c>
      <c r="I37" s="11" t="s">
        <v>540</v>
      </c>
      <c r="J37" s="11"/>
      <c r="K37" s="11" t="s">
        <v>11</v>
      </c>
      <c r="L37" s="11" t="s">
        <v>12</v>
      </c>
      <c r="M37" s="11" t="s">
        <v>13</v>
      </c>
      <c r="N37" s="11" t="s">
        <v>14</v>
      </c>
      <c r="O37" s="11" t="s">
        <v>15</v>
      </c>
      <c r="P37" s="11" t="s">
        <v>16</v>
      </c>
      <c r="Q37" s="11" t="s">
        <v>17</v>
      </c>
      <c r="R37" s="11" t="s">
        <v>142</v>
      </c>
      <c r="S37" s="11" t="s">
        <v>20</v>
      </c>
      <c r="T37" s="11" t="s">
        <v>21</v>
      </c>
      <c r="U37" s="11" t="s">
        <v>509</v>
      </c>
      <c r="V37" s="40" t="s">
        <v>22</v>
      </c>
      <c r="W37" s="11" t="s">
        <v>24</v>
      </c>
      <c r="X37" s="43"/>
    </row>
    <row r="38" spans="1:24">
      <c r="A38" s="26"/>
      <c r="B38" s="25"/>
      <c r="C38" s="26"/>
      <c r="D38" s="11"/>
      <c r="E38" s="11"/>
      <c r="F38" s="11"/>
      <c r="G38" s="11"/>
      <c r="H38" s="11" t="s">
        <v>25</v>
      </c>
      <c r="I38" s="11" t="s">
        <v>26</v>
      </c>
      <c r="J38" s="11"/>
      <c r="K38" s="11" t="s">
        <v>28</v>
      </c>
      <c r="L38" s="11" t="s">
        <v>28</v>
      </c>
      <c r="M38" s="11" t="s">
        <v>29</v>
      </c>
      <c r="N38" s="11" t="s">
        <v>30</v>
      </c>
      <c r="O38" s="11" t="s">
        <v>31</v>
      </c>
      <c r="P38" s="11" t="s">
        <v>32</v>
      </c>
      <c r="Q38" s="45"/>
      <c r="R38" s="11"/>
      <c r="S38" s="11"/>
      <c r="T38" s="11"/>
      <c r="U38" s="11"/>
      <c r="V38" s="42"/>
      <c r="W38" s="11"/>
      <c r="X38" s="43"/>
    </row>
    <row r="39" ht="30" customHeight="1" spans="1:24">
      <c r="A39" s="27">
        <v>1</v>
      </c>
      <c r="B39" s="27" t="s">
        <v>543</v>
      </c>
      <c r="C39" s="28">
        <v>3</v>
      </c>
      <c r="D39" s="11" t="s">
        <v>544</v>
      </c>
      <c r="E39" s="11" t="s">
        <v>512</v>
      </c>
      <c r="F39" s="11"/>
      <c r="G39" s="11" t="s">
        <v>89</v>
      </c>
      <c r="H39" s="11">
        <v>600</v>
      </c>
      <c r="I39" s="11">
        <v>150</v>
      </c>
      <c r="J39" s="11"/>
      <c r="K39" s="11">
        <v>675</v>
      </c>
      <c r="L39" s="11" t="s">
        <v>39</v>
      </c>
      <c r="M39" s="11">
        <v>0.09</v>
      </c>
      <c r="N39" s="11" t="s">
        <v>371</v>
      </c>
      <c r="O39" s="11">
        <v>25</v>
      </c>
      <c r="P39" s="11">
        <v>49</v>
      </c>
      <c r="Q39" s="11" t="s">
        <v>39</v>
      </c>
      <c r="R39" s="11" t="s">
        <v>39</v>
      </c>
      <c r="S39" s="11" t="s">
        <v>42</v>
      </c>
      <c r="T39" s="11" t="s">
        <v>90</v>
      </c>
      <c r="U39" s="11"/>
      <c r="V39" s="11"/>
      <c r="W39" s="11"/>
      <c r="X39" s="43"/>
    </row>
    <row r="40" ht="30" customHeight="1" spans="1:25">
      <c r="A40" s="16"/>
      <c r="B40" s="16"/>
      <c r="C40" s="29"/>
      <c r="D40" s="15"/>
      <c r="E40" s="16" t="s">
        <v>513</v>
      </c>
      <c r="F40" s="16" t="s">
        <v>545</v>
      </c>
      <c r="G40" s="16"/>
      <c r="H40" s="16">
        <v>600</v>
      </c>
      <c r="I40" s="16">
        <v>150</v>
      </c>
      <c r="J40" s="13"/>
      <c r="K40" s="16">
        <v>1380</v>
      </c>
      <c r="L40" s="35"/>
      <c r="M40" s="16">
        <v>0.25</v>
      </c>
      <c r="N40" s="37" t="s">
        <v>371</v>
      </c>
      <c r="O40" s="16">
        <v>18</v>
      </c>
      <c r="P40" s="16">
        <v>31</v>
      </c>
      <c r="Q40" s="16" t="s">
        <v>74</v>
      </c>
      <c r="R40" s="16"/>
      <c r="S40" s="16"/>
      <c r="T40" s="12"/>
      <c r="U40" s="13"/>
      <c r="V40" s="44">
        <v>1.66</v>
      </c>
      <c r="W40" s="12" t="s">
        <v>515</v>
      </c>
      <c r="X40" s="43"/>
      <c r="Y40" s="48"/>
    </row>
    <row r="41" ht="30" customHeight="1" spans="1:24">
      <c r="A41" s="27">
        <v>2</v>
      </c>
      <c r="B41" s="27" t="s">
        <v>543</v>
      </c>
      <c r="C41" s="28">
        <v>1</v>
      </c>
      <c r="D41" s="11" t="s">
        <v>511</v>
      </c>
      <c r="E41" s="11" t="s">
        <v>512</v>
      </c>
      <c r="F41" s="11"/>
      <c r="G41" s="11" t="s">
        <v>89</v>
      </c>
      <c r="H41" s="11">
        <v>1000</v>
      </c>
      <c r="I41" s="11">
        <v>150</v>
      </c>
      <c r="J41" s="11"/>
      <c r="K41" s="11">
        <v>675</v>
      </c>
      <c r="L41" s="11" t="s">
        <v>39</v>
      </c>
      <c r="M41" s="11">
        <v>0.09</v>
      </c>
      <c r="N41" s="11" t="s">
        <v>371</v>
      </c>
      <c r="O41" s="11">
        <v>27</v>
      </c>
      <c r="P41" s="11">
        <v>52</v>
      </c>
      <c r="Q41" s="11" t="s">
        <v>39</v>
      </c>
      <c r="R41" s="11" t="s">
        <v>39</v>
      </c>
      <c r="S41" s="11" t="s">
        <v>42</v>
      </c>
      <c r="T41" s="11" t="s">
        <v>90</v>
      </c>
      <c r="U41" s="11"/>
      <c r="V41" s="11"/>
      <c r="W41" s="11"/>
      <c r="X41" s="43"/>
    </row>
    <row r="42" ht="30" customHeight="1" spans="1:25">
      <c r="A42" s="16"/>
      <c r="B42" s="16"/>
      <c r="C42" s="29"/>
      <c r="D42" s="15"/>
      <c r="E42" s="16" t="s">
        <v>513</v>
      </c>
      <c r="F42" s="16" t="s">
        <v>514</v>
      </c>
      <c r="G42" s="16"/>
      <c r="H42" s="16">
        <v>1000</v>
      </c>
      <c r="I42" s="16">
        <v>150</v>
      </c>
      <c r="J42" s="13"/>
      <c r="K42" s="16" t="s">
        <v>39</v>
      </c>
      <c r="L42" s="35"/>
      <c r="M42" s="16">
        <v>0.16</v>
      </c>
      <c r="N42" s="15" t="s">
        <v>371</v>
      </c>
      <c r="O42" s="16">
        <v>18</v>
      </c>
      <c r="P42" s="16">
        <v>40</v>
      </c>
      <c r="Q42" s="16" t="s">
        <v>74</v>
      </c>
      <c r="R42" s="16"/>
      <c r="S42" s="16"/>
      <c r="T42" s="12"/>
      <c r="U42" s="13"/>
      <c r="V42" s="44">
        <v>2.78</v>
      </c>
      <c r="W42" s="12" t="s">
        <v>515</v>
      </c>
      <c r="X42" s="43"/>
      <c r="Y42" s="48"/>
    </row>
    <row r="43" ht="30" customHeight="1" spans="1:24">
      <c r="A43" s="26"/>
      <c r="B43" s="25"/>
      <c r="C43" s="26"/>
      <c r="D43" s="26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6"/>
      <c r="W43" s="26"/>
      <c r="X43" s="43"/>
    </row>
    <row r="44" spans="1:24">
      <c r="A44" s="17" t="s">
        <v>518</v>
      </c>
      <c r="B44" s="18"/>
      <c r="C44" s="17"/>
      <c r="D44" s="17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7"/>
      <c r="W44" s="17"/>
      <c r="X44" s="43"/>
    </row>
    <row r="45" ht="28.5" spans="1:24">
      <c r="A45" s="26"/>
      <c r="B45" s="25"/>
      <c r="C45" s="26"/>
      <c r="D45" s="17" t="s">
        <v>5</v>
      </c>
      <c r="E45" s="17" t="s">
        <v>7</v>
      </c>
      <c r="F45" s="17" t="s">
        <v>139</v>
      </c>
      <c r="G45" s="18" t="s">
        <v>8</v>
      </c>
      <c r="H45" s="17" t="s">
        <v>519</v>
      </c>
      <c r="I45" s="18" t="s">
        <v>540</v>
      </c>
      <c r="J45" s="17" t="s">
        <v>520</v>
      </c>
      <c r="K45" s="17" t="s">
        <v>12</v>
      </c>
      <c r="L45" s="17" t="s">
        <v>13</v>
      </c>
      <c r="M45" s="18" t="s">
        <v>14</v>
      </c>
      <c r="N45" s="17" t="s">
        <v>15</v>
      </c>
      <c r="O45" s="17" t="s">
        <v>521</v>
      </c>
      <c r="P45" s="17" t="s">
        <v>17</v>
      </c>
      <c r="Q45" s="17" t="s">
        <v>522</v>
      </c>
      <c r="R45" s="11" t="s">
        <v>142</v>
      </c>
      <c r="S45" s="11" t="s">
        <v>20</v>
      </c>
      <c r="T45" s="17" t="s">
        <v>21</v>
      </c>
      <c r="U45" s="17" t="s">
        <v>509</v>
      </c>
      <c r="V45" s="17"/>
      <c r="W45" s="17" t="s">
        <v>144</v>
      </c>
      <c r="X45" s="43"/>
    </row>
    <row r="46" spans="1:24">
      <c r="A46" s="26"/>
      <c r="B46" s="25"/>
      <c r="C46" s="26"/>
      <c r="D46" s="17"/>
      <c r="E46" s="17"/>
      <c r="F46" s="17"/>
      <c r="G46" s="18"/>
      <c r="H46" s="17" t="s">
        <v>523</v>
      </c>
      <c r="I46" s="17" t="s">
        <v>26</v>
      </c>
      <c r="J46" s="17" t="s">
        <v>27</v>
      </c>
      <c r="K46" s="17" t="s">
        <v>28</v>
      </c>
      <c r="L46" s="17" t="s">
        <v>28</v>
      </c>
      <c r="M46" s="18" t="s">
        <v>524</v>
      </c>
      <c r="N46" s="17" t="s">
        <v>30</v>
      </c>
      <c r="O46" s="17" t="s">
        <v>31</v>
      </c>
      <c r="P46" s="17" t="s">
        <v>32</v>
      </c>
      <c r="Q46" s="17" t="s">
        <v>525</v>
      </c>
      <c r="R46" s="11"/>
      <c r="S46" s="11"/>
      <c r="T46" s="17"/>
      <c r="U46" s="17"/>
      <c r="V46" s="17"/>
      <c r="W46" s="17"/>
      <c r="X46" s="43"/>
    </row>
    <row r="47" ht="30" customHeight="1" spans="1:24">
      <c r="A47" s="27">
        <v>1</v>
      </c>
      <c r="B47" s="27" t="s">
        <v>543</v>
      </c>
      <c r="C47" s="28">
        <v>19</v>
      </c>
      <c r="D47" s="17" t="s">
        <v>527</v>
      </c>
      <c r="E47" s="17" t="s">
        <v>528</v>
      </c>
      <c r="F47" s="30" t="s">
        <v>529</v>
      </c>
      <c r="G47" s="18" t="s">
        <v>89</v>
      </c>
      <c r="H47" s="19">
        <v>200</v>
      </c>
      <c r="I47" s="38">
        <v>50</v>
      </c>
      <c r="J47" s="17" t="s">
        <v>39</v>
      </c>
      <c r="K47" s="17" t="s">
        <v>39</v>
      </c>
      <c r="L47" s="36">
        <v>0.018</v>
      </c>
      <c r="M47" s="18" t="s">
        <v>371</v>
      </c>
      <c r="N47" s="17" t="s">
        <v>39</v>
      </c>
      <c r="O47" s="19">
        <v>39</v>
      </c>
      <c r="P47" s="19">
        <v>62</v>
      </c>
      <c r="Q47" s="36">
        <v>0.026</v>
      </c>
      <c r="R47" s="17" t="s">
        <v>39</v>
      </c>
      <c r="S47" s="30" t="s">
        <v>529</v>
      </c>
      <c r="T47" s="17" t="s">
        <v>90</v>
      </c>
      <c r="U47" s="17" t="s">
        <v>39</v>
      </c>
      <c r="V47" s="17"/>
      <c r="W47" s="17" t="s">
        <v>530</v>
      </c>
      <c r="X47" s="43"/>
    </row>
    <row r="48" ht="30" customHeight="1" spans="1:25">
      <c r="A48" s="16"/>
      <c r="B48" s="16"/>
      <c r="C48" s="29"/>
      <c r="D48" s="20"/>
      <c r="E48" s="16" t="s">
        <v>528</v>
      </c>
      <c r="F48" s="16" t="s">
        <v>531</v>
      </c>
      <c r="G48" s="16"/>
      <c r="H48" s="16">
        <v>200</v>
      </c>
      <c r="I48" s="16">
        <v>50</v>
      </c>
      <c r="J48" s="20" t="s">
        <v>39</v>
      </c>
      <c r="K48" s="20" t="s">
        <v>39</v>
      </c>
      <c r="L48" s="16">
        <v>0.03</v>
      </c>
      <c r="M48" s="37" t="s">
        <v>371</v>
      </c>
      <c r="N48" s="16" t="s">
        <v>74</v>
      </c>
      <c r="O48" s="16">
        <v>32</v>
      </c>
      <c r="P48" s="16" t="s">
        <v>74</v>
      </c>
      <c r="Q48" s="16"/>
      <c r="R48" s="16"/>
      <c r="S48" s="16"/>
      <c r="T48" s="12"/>
      <c r="U48" s="13"/>
      <c r="V48" s="12"/>
      <c r="W48" s="12" t="s">
        <v>532</v>
      </c>
      <c r="X48" s="43" t="s">
        <v>533</v>
      </c>
      <c r="Y48" s="48"/>
    </row>
    <row r="49" ht="30" customHeight="1" spans="1:24">
      <c r="A49" s="27">
        <v>2</v>
      </c>
      <c r="B49" s="27" t="s">
        <v>543</v>
      </c>
      <c r="C49" s="28">
        <v>1</v>
      </c>
      <c r="D49" s="17" t="s">
        <v>539</v>
      </c>
      <c r="E49" s="17" t="s">
        <v>528</v>
      </c>
      <c r="F49" s="30" t="s">
        <v>529</v>
      </c>
      <c r="G49" s="18" t="s">
        <v>89</v>
      </c>
      <c r="H49" s="19">
        <v>450</v>
      </c>
      <c r="I49" s="38">
        <v>50</v>
      </c>
      <c r="J49" s="17" t="s">
        <v>39</v>
      </c>
      <c r="K49" s="17" t="s">
        <v>39</v>
      </c>
      <c r="L49" s="36">
        <v>0.05</v>
      </c>
      <c r="M49" s="18" t="s">
        <v>371</v>
      </c>
      <c r="N49" s="17" t="s">
        <v>39</v>
      </c>
      <c r="O49" s="19">
        <v>43</v>
      </c>
      <c r="P49" s="19">
        <v>62</v>
      </c>
      <c r="Q49" s="36">
        <v>0.026</v>
      </c>
      <c r="R49" s="17" t="s">
        <v>39</v>
      </c>
      <c r="S49" s="30" t="s">
        <v>529</v>
      </c>
      <c r="T49" s="17" t="s">
        <v>90</v>
      </c>
      <c r="U49" s="17" t="s">
        <v>39</v>
      </c>
      <c r="V49" s="17"/>
      <c r="W49" s="17" t="s">
        <v>530</v>
      </c>
      <c r="X49" s="43"/>
    </row>
    <row r="50" ht="30" customHeight="1" spans="1:25">
      <c r="A50" s="31"/>
      <c r="B50" s="31"/>
      <c r="C50" s="31"/>
      <c r="D50" s="31"/>
      <c r="E50" s="16" t="s">
        <v>528</v>
      </c>
      <c r="F50" s="16" t="s">
        <v>538</v>
      </c>
      <c r="G50" s="16"/>
      <c r="H50" s="16">
        <v>450</v>
      </c>
      <c r="I50" s="16">
        <v>50</v>
      </c>
      <c r="J50" s="20" t="s">
        <v>39</v>
      </c>
      <c r="K50" s="20" t="s">
        <v>39</v>
      </c>
      <c r="L50" s="16">
        <v>0.043</v>
      </c>
      <c r="M50" s="37" t="s">
        <v>371</v>
      </c>
      <c r="N50" s="16" t="s">
        <v>74</v>
      </c>
      <c r="O50" s="16">
        <v>40</v>
      </c>
      <c r="P50" s="16" t="s">
        <v>74</v>
      </c>
      <c r="Q50" s="16"/>
      <c r="R50" s="16"/>
      <c r="S50" s="16"/>
      <c r="T50" s="12"/>
      <c r="U50" s="31"/>
      <c r="V50" s="12"/>
      <c r="W50" s="12" t="s">
        <v>532</v>
      </c>
      <c r="X50" s="43" t="s">
        <v>533</v>
      </c>
      <c r="Y50" s="48"/>
    </row>
    <row r="55" ht="25" customHeight="1" spans="9:11">
      <c r="I55" t="s">
        <v>546</v>
      </c>
      <c r="J55" s="2">
        <f>地下室车库通风排烟性能表!Z37+'3消防风机性能表'!Z53+'4消防风机性能表'!Z61+'5消防补风机性能表'!AA39+'6加压风机性能表  6-1加压风机'!AA90+'7排风风机性能表'!AA97+32+121</f>
        <v>319</v>
      </c>
      <c r="K55" s="2" t="s">
        <v>35</v>
      </c>
    </row>
    <row r="56" ht="25" customHeight="1" spans="9:11">
      <c r="I56" t="s">
        <v>547</v>
      </c>
      <c r="J56" s="2">
        <f>地下室车库通风排烟性能表!AA37+'3消防风机性能表'!AA53+'4消防风机性能表'!AA61+'5消防补风机性能表'!AB39+'6加压风机性能表  6-1加压风机'!AB90+'7排风风机性能表'!AB97+'8.风机性能表'!Z70+Z51</f>
        <v>0</v>
      </c>
      <c r="K56" s="2" t="s">
        <v>548</v>
      </c>
    </row>
    <row r="57" ht="25" customHeight="1" spans="9:11">
      <c r="I57" t="s">
        <v>549</v>
      </c>
      <c r="J57" s="2"/>
      <c r="K57" s="2" t="s">
        <v>548</v>
      </c>
    </row>
    <row r="58" ht="25" customHeight="1" spans="9:11">
      <c r="I58" t="s">
        <v>550</v>
      </c>
      <c r="J58" s="2">
        <f>J56+J57</f>
        <v>0</v>
      </c>
      <c r="K58" s="2" t="s">
        <v>548</v>
      </c>
    </row>
    <row r="60" s="1" customFormat="1" ht="120" customHeight="1" spans="6:23">
      <c r="F60" s="32" t="s">
        <v>551</v>
      </c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</row>
  </sheetData>
  <autoFilter xmlns:etc="http://www.wps.cn/officeDocument/2017/etCustomData" ref="A2:W50" etc:filterBottomFollowUsedRange="0">
    <extLst/>
  </autoFilter>
  <mergeCells count="67">
    <mergeCell ref="A1:G1"/>
    <mergeCell ref="A8:E8"/>
    <mergeCell ref="A14:F14"/>
    <mergeCell ref="A27:F27"/>
    <mergeCell ref="A36:G36"/>
    <mergeCell ref="A44:W44"/>
    <mergeCell ref="F60:W60"/>
    <mergeCell ref="D2:D3"/>
    <mergeCell ref="D9:D10"/>
    <mergeCell ref="D15:D16"/>
    <mergeCell ref="D28:D29"/>
    <mergeCell ref="D37:D38"/>
    <mergeCell ref="D45:D46"/>
    <mergeCell ref="E2:E3"/>
    <mergeCell ref="E9:E10"/>
    <mergeCell ref="E15:E16"/>
    <mergeCell ref="E28:E29"/>
    <mergeCell ref="E37:E38"/>
    <mergeCell ref="E45:E46"/>
    <mergeCell ref="F2:F3"/>
    <mergeCell ref="F9:F10"/>
    <mergeCell ref="F15:F16"/>
    <mergeCell ref="F28:F29"/>
    <mergeCell ref="F37:F38"/>
    <mergeCell ref="F45:F46"/>
    <mergeCell ref="G2:G3"/>
    <mergeCell ref="G9:G10"/>
    <mergeCell ref="G15:G16"/>
    <mergeCell ref="G28:G29"/>
    <mergeCell ref="G37:G38"/>
    <mergeCell ref="G45:G46"/>
    <mergeCell ref="R2:R3"/>
    <mergeCell ref="R9:R10"/>
    <mergeCell ref="R15:R16"/>
    <mergeCell ref="R28:R29"/>
    <mergeCell ref="R37:R38"/>
    <mergeCell ref="R45:R46"/>
    <mergeCell ref="S2:S3"/>
    <mergeCell ref="S9:S10"/>
    <mergeCell ref="S15:S16"/>
    <mergeCell ref="S28:S29"/>
    <mergeCell ref="S37:S38"/>
    <mergeCell ref="S45:S46"/>
    <mergeCell ref="T2:T3"/>
    <mergeCell ref="T9:T10"/>
    <mergeCell ref="T15:T16"/>
    <mergeCell ref="T28:T29"/>
    <mergeCell ref="T37:T38"/>
    <mergeCell ref="T45:T46"/>
    <mergeCell ref="U2:U3"/>
    <mergeCell ref="U9:U10"/>
    <mergeCell ref="U15:U16"/>
    <mergeCell ref="U28:U29"/>
    <mergeCell ref="U37:U38"/>
    <mergeCell ref="U45:U46"/>
    <mergeCell ref="V2:V3"/>
    <mergeCell ref="V9:V10"/>
    <mergeCell ref="V15:V16"/>
    <mergeCell ref="V28:V29"/>
    <mergeCell ref="V37:V38"/>
    <mergeCell ref="W2:W3"/>
    <mergeCell ref="W9:W10"/>
    <mergeCell ref="W15:W16"/>
    <mergeCell ref="W28:W29"/>
    <mergeCell ref="W37:W38"/>
    <mergeCell ref="W45:W46"/>
    <mergeCell ref="X1:X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地下室车库通风排烟性能表</vt:lpstr>
      <vt:lpstr>3消防风机性能表</vt:lpstr>
      <vt:lpstr>4消防风机性能表</vt:lpstr>
      <vt:lpstr>5消防补风机性能表</vt:lpstr>
      <vt:lpstr>6加压风机性能表  6-1加压风机</vt:lpstr>
      <vt:lpstr>7排风风机性能表</vt:lpstr>
      <vt:lpstr>8.风机性能表</vt:lpstr>
      <vt:lpstr>管道式离心风机性能表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煮月亮</cp:lastModifiedBy>
  <dcterms:created xsi:type="dcterms:W3CDTF">2016-12-02T08:54:00Z</dcterms:created>
  <dcterms:modified xsi:type="dcterms:W3CDTF">2025-09-01T07:52:58Z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5D8ACB788FCC4F1784EBF59CFEF54071_13</vt:lpwstr>
  </property>
  <property fmtid="{D5CDD505-2E9C-101B-9397-08002B2CF9AE}" pid="4" name="KSOReadingLayout">
    <vt:bool>true</vt:bool>
  </property>
</Properties>
</file>