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采购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<sst xmlns="http://schemas.openxmlformats.org/spreadsheetml/2006/main" count="57" uniqueCount="38">
  <si>
    <t>备料采购清单</t>
  </si>
  <si>
    <t>询价单位</t>
  </si>
  <si>
    <t>江苏万远建设集团有限公司</t>
  </si>
  <si>
    <t>联系人</t>
  </si>
  <si>
    <t>陈亮</t>
  </si>
  <si>
    <t>联系电话</t>
  </si>
  <si>
    <t>微信17601538820
邮箱1579597096@qq.com</t>
  </si>
  <si>
    <t>询价日期</t>
  </si>
  <si>
    <t>2025.09.13</t>
  </si>
  <si>
    <r>
      <t>询价说明：</t>
    </r>
    <r>
      <rPr>
        <sz val="10"/>
        <color theme="1"/>
        <rFont val="宋体"/>
        <charset val="134"/>
      </rPr>
      <t xml:space="preserve">
【1】报价含税含运输，开</t>
    </r>
    <r>
      <rPr>
        <u/>
        <sz val="10"/>
        <color rgb="FFFF0000"/>
        <rFont val="宋体"/>
        <charset val="134"/>
      </rPr>
      <t>13%</t>
    </r>
    <r>
      <rPr>
        <sz val="10"/>
        <rFont val="宋体"/>
        <charset val="134"/>
      </rPr>
      <t>专票</t>
    </r>
    <r>
      <rPr>
        <sz val="10"/>
        <color theme="1"/>
        <rFont val="宋体"/>
        <charset val="134"/>
      </rPr>
      <t xml:space="preserve">， </t>
    </r>
    <r>
      <rPr>
        <u/>
        <sz val="10"/>
        <color rgb="FFFF0000"/>
        <rFont val="宋体"/>
        <charset val="134"/>
      </rPr>
      <t>钢板按实际重量交货结算</t>
    </r>
    <r>
      <rPr>
        <sz val="10"/>
        <color theme="1"/>
        <rFont val="宋体"/>
        <charset val="134"/>
      </rPr>
      <t>；运输至施工现场；交货地点：</t>
    </r>
    <r>
      <rPr>
        <u/>
        <sz val="10"/>
        <color rgb="FFFF0000"/>
        <rFont val="宋体"/>
        <charset val="134"/>
      </rPr>
      <t>浙江省杭州市拱墅区临半路90号（杭州市环境集团有限公司厂内）</t>
    </r>
    <r>
      <rPr>
        <sz val="10"/>
        <color theme="1"/>
        <rFont val="宋体"/>
        <charset val="134"/>
      </rPr>
      <t>；
【2】特别说明：</t>
    </r>
    <r>
      <rPr>
        <u/>
        <sz val="10"/>
        <color rgb="FFFF0000"/>
        <rFont val="宋体"/>
        <charset val="134"/>
      </rPr>
      <t xml:space="preserve">  供货板材要求厚度较高精度PT.B、切边、板宽两端单面加工坡口，板长度方向一端单侧加工坡口（所有坡口均留钝边2mm）  </t>
    </r>
    <r>
      <rPr>
        <sz val="10"/>
        <color theme="1"/>
        <rFont val="宋体"/>
        <charset val="134"/>
      </rPr>
      <t>品牌选用范围：</t>
    </r>
    <r>
      <rPr>
        <u/>
        <sz val="10"/>
        <color rgb="FFFF0000"/>
        <rFont val="宋体"/>
        <charset val="134"/>
      </rPr>
      <t xml:space="preserve"> /  </t>
    </r>
    <r>
      <rPr>
        <sz val="10"/>
        <color theme="1"/>
        <rFont val="宋体"/>
        <charset val="134"/>
      </rPr>
      <t>；供货材料需提供</t>
    </r>
    <r>
      <rPr>
        <u/>
        <sz val="10"/>
        <color rgb="FFFF0000"/>
        <rFont val="宋体"/>
        <charset val="134"/>
      </rPr>
      <t>材料合格证明文件、材质及厚度检测报告、晶间腐蚀、超声波检验、拉伸试验、剪切试验、内弯试验等检测报告</t>
    </r>
    <r>
      <rPr>
        <sz val="10"/>
        <color theme="1"/>
        <rFont val="宋体"/>
        <charset val="134"/>
      </rPr>
      <t>,符合国家标准</t>
    </r>
    <r>
      <rPr>
        <u/>
        <sz val="10"/>
        <color rgb="FFFF0000"/>
        <rFont val="宋体"/>
        <charset val="134"/>
      </rPr>
      <t>GB/T4237-2015</t>
    </r>
    <r>
      <rPr>
        <sz val="10"/>
        <color theme="1"/>
        <rFont val="宋体"/>
        <charset val="134"/>
      </rPr>
      <t>要求；</t>
    </r>
    <r>
      <rPr>
        <b/>
        <u/>
        <sz val="10"/>
        <color rgb="FFFF0000"/>
        <rFont val="宋体"/>
        <charset val="134"/>
      </rPr>
      <t>实物到厂第三方复检</t>
    </r>
    <r>
      <rPr>
        <b/>
        <sz val="10"/>
        <color rgb="FFFF0000"/>
        <rFont val="宋体"/>
        <charset val="134"/>
      </rPr>
      <t>；</t>
    </r>
    <r>
      <rPr>
        <sz val="10"/>
        <color theme="1"/>
        <rFont val="宋体"/>
        <charset val="134"/>
      </rPr>
      <t>不锈钢复合板的包装、标志及质量证明书应执行GB/T247标准的规定；产品标志须注明：批号、牌号:复层牌号十基层牌号；尺寸:(复层厚度十基层厚度)x宽度x长度；复合板需注明制造方法类别和界面焊合状态等级,轧制复合板需注明表面组别；标准编号；商标、厂名、出厂日期。
【3】提供货物与采购要求如有差异，请在报价说明中备注；</t>
    </r>
    <r>
      <rPr>
        <u/>
        <sz val="10"/>
        <color rgb="FFFF0000"/>
        <rFont val="宋体"/>
        <charset val="134"/>
      </rPr>
      <t>请邮件或微信进行报价，格式统一按该采购单填写并备注报价单位相关信息；</t>
    </r>
    <r>
      <rPr>
        <sz val="10"/>
        <color theme="1"/>
        <rFont val="宋体"/>
        <charset val="134"/>
      </rPr>
      <t xml:space="preserve">
【4】询价截止时间：</t>
    </r>
    <r>
      <rPr>
        <u/>
        <sz val="10"/>
        <color rgb="FFFF0000"/>
        <rFont val="宋体"/>
        <charset val="134"/>
      </rPr>
      <t>2025.09.23</t>
    </r>
  </si>
  <si>
    <t>序号</t>
  </si>
  <si>
    <t>用料
部位</t>
  </si>
  <si>
    <t>名称</t>
  </si>
  <si>
    <t>不锈钢板（mm)</t>
  </si>
  <si>
    <t>钢板尺寸</t>
  </si>
  <si>
    <t>数量
(张)</t>
  </si>
  <si>
    <r>
      <rPr>
        <b/>
        <sz val="10"/>
        <color theme="1"/>
        <rFont val="宋体"/>
        <charset val="134"/>
        <scheme val="minor"/>
      </rPr>
      <t>总面积
（</t>
    </r>
    <r>
      <rPr>
        <b/>
        <sz val="10"/>
        <color theme="1"/>
        <rFont val="SimSun"/>
        <charset val="134"/>
      </rPr>
      <t>㎡</t>
    </r>
    <r>
      <rPr>
        <b/>
        <sz val="10"/>
        <color theme="1"/>
        <rFont val="宋体"/>
        <charset val="134"/>
        <scheme val="minor"/>
      </rPr>
      <t>）</t>
    </r>
  </si>
  <si>
    <t>单重
（吨/㎡）</t>
  </si>
  <si>
    <t>总重
（吨）</t>
  </si>
  <si>
    <t>单价
（元/吨）</t>
  </si>
  <si>
    <t>总价
（元）</t>
  </si>
  <si>
    <t>备注</t>
  </si>
  <si>
    <t>材质</t>
  </si>
  <si>
    <t>厚度</t>
  </si>
  <si>
    <t>长（m）</t>
  </si>
  <si>
    <t>宽（m）</t>
  </si>
  <si>
    <t>一</t>
  </si>
  <si>
    <t>500m³储罐V2511</t>
  </si>
  <si>
    <t>底板</t>
  </si>
  <si>
    <t>304不锈钢板</t>
  </si>
  <si>
    <t>S30408</t>
  </si>
  <si>
    <t>钢板厚度偏差在国家标准允许范围内</t>
  </si>
  <si>
    <t>壁板</t>
  </si>
  <si>
    <t>顶板</t>
  </si>
  <si>
    <t>汇总</t>
  </si>
  <si>
    <t>报价单位</t>
  </si>
  <si>
    <t>报价日期</t>
  </si>
  <si>
    <t>报价说明：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</si>
</sst>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_ "/>
    <numFmt numFmtId="178" formatCode="0.00_ "/>
  </numFmts>
  <fonts count="3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SimSun"/>
      <charset val="134"/>
    </font>
    <font>
      <u/>
      <sz val="10"/>
      <color rgb="FFFF0000"/>
      <name val="宋体"/>
      <charset val="134"/>
    </font>
    <font>
      <b/>
      <u/>
      <sz val="10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178" fontId="1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6"/>
  <sheetViews>
    <sheetView tabSelected="1" workbookViewId="0">
      <pane ySplit="3" topLeftCell="A4" activePane="bottomLeft" state="frozen"/>
      <selection/>
      <selection pane="bottomLeft" activeCell="L7" sqref="L7"/>
    </sheetView>
  </sheetViews>
  <sheetFormatPr defaultColWidth="9" defaultRowHeight="13.5"/>
  <cols>
    <col min="1" max="1" width="9" style="1"/>
    <col min="2" max="2" width="4.5" style="1" customWidth="1"/>
    <col min="3" max="3" width="6" style="1" customWidth="1"/>
    <col min="4" max="4" width="17" style="1" customWidth="1"/>
    <col min="5" max="5" width="6.75" style="1" customWidth="1"/>
    <col min="6" max="6" width="7.25" style="1" customWidth="1"/>
    <col min="7" max="7" width="6.625" style="1" customWidth="1"/>
    <col min="8" max="8" width="7.625" style="1" customWidth="1"/>
    <col min="9" max="9" width="6.375" style="1" customWidth="1"/>
    <col min="10" max="10" width="10.1583333333333" style="1" customWidth="1"/>
    <col min="11" max="11" width="9" style="1"/>
    <col min="12" max="12" width="8.25" style="1" customWidth="1"/>
    <col min="13" max="13" width="9.375" style="1" customWidth="1"/>
    <col min="14" max="14" width="11.375" style="1" customWidth="1"/>
    <col min="15" max="15" width="28.75" style="1" customWidth="1"/>
    <col min="16" max="16384" width="9" style="1"/>
  </cols>
  <sheetData>
    <row r="1" s="1" customFormat="1" ht="25" customHeight="1" spans="2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28" customHeight="1" spans="2:15">
      <c r="B2" s="3" t="s">
        <v>1</v>
      </c>
      <c r="C2" s="4"/>
      <c r="D2" s="5" t="s">
        <v>2</v>
      </c>
      <c r="E2" s="5"/>
      <c r="F2" s="5"/>
      <c r="G2" s="6" t="s">
        <v>3</v>
      </c>
      <c r="H2" s="5" t="s">
        <v>4</v>
      </c>
      <c r="I2" s="6" t="s">
        <v>5</v>
      </c>
      <c r="J2" s="6"/>
      <c r="K2" s="5" t="s">
        <v>6</v>
      </c>
      <c r="L2" s="5"/>
      <c r="M2" s="5"/>
      <c r="N2" s="37" t="s">
        <v>7</v>
      </c>
      <c r="O2" s="38" t="s">
        <v>8</v>
      </c>
    </row>
    <row r="3" s="1" customFormat="1" ht="111" customHeight="1" spans="2:15">
      <c r="B3" s="7" t="s">
        <v>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1" customFormat="1" ht="15" customHeight="1" spans="2:15">
      <c r="B4" s="9" t="s">
        <v>10</v>
      </c>
      <c r="C4" s="10" t="s">
        <v>11</v>
      </c>
      <c r="D4" s="9" t="s">
        <v>12</v>
      </c>
      <c r="E4" s="11" t="s">
        <v>13</v>
      </c>
      <c r="F4" s="11"/>
      <c r="G4" s="12" t="s">
        <v>14</v>
      </c>
      <c r="H4" s="13"/>
      <c r="I4" s="15" t="s">
        <v>15</v>
      </c>
      <c r="J4" s="15" t="s">
        <v>16</v>
      </c>
      <c r="K4" s="15" t="s">
        <v>17</v>
      </c>
      <c r="L4" s="15" t="s">
        <v>18</v>
      </c>
      <c r="M4" s="15" t="s">
        <v>19</v>
      </c>
      <c r="N4" s="15" t="s">
        <v>20</v>
      </c>
      <c r="O4" s="9" t="s">
        <v>21</v>
      </c>
    </row>
    <row r="5" s="1" customFormat="1" ht="15" customHeight="1" spans="2:15">
      <c r="B5" s="9"/>
      <c r="C5" s="14"/>
      <c r="D5" s="9"/>
      <c r="E5" s="9" t="s">
        <v>22</v>
      </c>
      <c r="F5" s="9" t="s">
        <v>23</v>
      </c>
      <c r="G5" s="9" t="s">
        <v>24</v>
      </c>
      <c r="H5" s="15" t="s">
        <v>25</v>
      </c>
      <c r="I5" s="9"/>
      <c r="J5" s="15"/>
      <c r="K5" s="15"/>
      <c r="L5" s="9"/>
      <c r="M5" s="9"/>
      <c r="N5" s="9"/>
      <c r="O5" s="9"/>
    </row>
    <row r="6" s="1" customFormat="1" ht="15" customHeight="1" spans="2:15">
      <c r="B6" s="16" t="s">
        <v>26</v>
      </c>
      <c r="C6" s="17"/>
      <c r="D6" s="16" t="s">
        <v>27</v>
      </c>
      <c r="E6" s="16"/>
      <c r="F6" s="16"/>
      <c r="G6" s="18"/>
      <c r="H6" s="16"/>
      <c r="I6" s="16"/>
      <c r="J6" s="39"/>
      <c r="K6" s="39"/>
      <c r="L6" s="40"/>
      <c r="M6" s="41"/>
      <c r="N6" s="41"/>
      <c r="O6" s="16">
        <f>SUM(L7:L16)</f>
        <v>18.558815314</v>
      </c>
    </row>
    <row r="7" s="1" customFormat="1" ht="15" customHeight="1" spans="2:15">
      <c r="B7" s="19">
        <v>1</v>
      </c>
      <c r="C7" s="20" t="s">
        <v>28</v>
      </c>
      <c r="D7" s="19" t="s">
        <v>29</v>
      </c>
      <c r="E7" s="21" t="s">
        <v>30</v>
      </c>
      <c r="F7" s="22">
        <v>6</v>
      </c>
      <c r="G7" s="22">
        <v>10.23</v>
      </c>
      <c r="H7" s="19">
        <v>1.51</v>
      </c>
      <c r="I7" s="22">
        <v>1</v>
      </c>
      <c r="J7" s="21">
        <f t="shared" ref="J7:J16" si="0">G7*H7*I7</f>
        <v>15.4473</v>
      </c>
      <c r="K7" s="21">
        <f>F7*7.93*0.001</f>
        <v>0.04758</v>
      </c>
      <c r="L7" s="42">
        <f>J7*K7</f>
        <v>0.734982534</v>
      </c>
      <c r="M7" s="43"/>
      <c r="N7" s="21">
        <f t="shared" ref="N7:N16" si="1">L7*M7</f>
        <v>0</v>
      </c>
      <c r="O7" s="44" t="s">
        <v>31</v>
      </c>
    </row>
    <row r="8" s="1" customFormat="1" ht="15" customHeight="1" spans="2:15">
      <c r="B8" s="19">
        <v>2</v>
      </c>
      <c r="C8" s="23"/>
      <c r="D8" s="19" t="s">
        <v>29</v>
      </c>
      <c r="E8" s="21" t="s">
        <v>30</v>
      </c>
      <c r="F8" s="22">
        <v>6</v>
      </c>
      <c r="G8" s="24">
        <v>4.4</v>
      </c>
      <c r="H8" s="25">
        <v>1.51</v>
      </c>
      <c r="I8" s="24">
        <v>2</v>
      </c>
      <c r="J8" s="21">
        <f t="shared" si="0"/>
        <v>13.288</v>
      </c>
      <c r="K8" s="21">
        <f t="shared" ref="K8:K16" si="2">F8*7.93*0.001</f>
        <v>0.04758</v>
      </c>
      <c r="L8" s="42">
        <f t="shared" ref="L8:L16" si="3">J8*K8</f>
        <v>0.63224304</v>
      </c>
      <c r="M8" s="43"/>
      <c r="N8" s="21">
        <f t="shared" si="1"/>
        <v>0</v>
      </c>
      <c r="O8" s="45"/>
    </row>
    <row r="9" s="1" customFormat="1" ht="15" customHeight="1" spans="2:15">
      <c r="B9" s="19">
        <v>3</v>
      </c>
      <c r="C9" s="23"/>
      <c r="D9" s="19" t="s">
        <v>29</v>
      </c>
      <c r="E9" s="21" t="s">
        <v>30</v>
      </c>
      <c r="F9" s="22">
        <v>6</v>
      </c>
      <c r="G9" s="24">
        <v>8.37</v>
      </c>
      <c r="H9" s="25">
        <v>1.51</v>
      </c>
      <c r="I9" s="24">
        <v>2</v>
      </c>
      <c r="J9" s="21">
        <f t="shared" si="0"/>
        <v>25.2774</v>
      </c>
      <c r="K9" s="21">
        <f t="shared" si="2"/>
        <v>0.04758</v>
      </c>
      <c r="L9" s="42">
        <f t="shared" si="3"/>
        <v>1.202698692</v>
      </c>
      <c r="M9" s="43"/>
      <c r="N9" s="21">
        <f t="shared" si="1"/>
        <v>0</v>
      </c>
      <c r="O9" s="45"/>
    </row>
    <row r="10" s="1" customFormat="1" ht="15" customHeight="1" spans="2:15">
      <c r="B10" s="19">
        <v>4</v>
      </c>
      <c r="C10" s="23"/>
      <c r="D10" s="19" t="s">
        <v>29</v>
      </c>
      <c r="E10" s="21" t="s">
        <v>30</v>
      </c>
      <c r="F10" s="22">
        <v>6</v>
      </c>
      <c r="G10" s="24">
        <v>6.94</v>
      </c>
      <c r="H10" s="25">
        <v>1.51</v>
      </c>
      <c r="I10" s="24">
        <v>2</v>
      </c>
      <c r="J10" s="21">
        <f t="shared" si="0"/>
        <v>20.9588</v>
      </c>
      <c r="K10" s="21">
        <f t="shared" si="2"/>
        <v>0.04758</v>
      </c>
      <c r="L10" s="42">
        <f t="shared" si="3"/>
        <v>0.997219704</v>
      </c>
      <c r="M10" s="43"/>
      <c r="N10" s="21">
        <f t="shared" si="1"/>
        <v>0</v>
      </c>
      <c r="O10" s="45"/>
    </row>
    <row r="11" s="1" customFormat="1" ht="15" customHeight="1" spans="2:15">
      <c r="B11" s="19">
        <v>5</v>
      </c>
      <c r="C11" s="26"/>
      <c r="D11" s="19" t="s">
        <v>29</v>
      </c>
      <c r="E11" s="21" t="s">
        <v>30</v>
      </c>
      <c r="F11" s="22">
        <v>6</v>
      </c>
      <c r="G11" s="24">
        <v>3.94</v>
      </c>
      <c r="H11" s="25">
        <v>1.51</v>
      </c>
      <c r="I11" s="24">
        <v>2</v>
      </c>
      <c r="J11" s="21">
        <f t="shared" si="0"/>
        <v>11.8988</v>
      </c>
      <c r="K11" s="21">
        <f t="shared" si="2"/>
        <v>0.04758</v>
      </c>
      <c r="L11" s="42">
        <f t="shared" si="3"/>
        <v>0.566144904</v>
      </c>
      <c r="M11" s="43"/>
      <c r="N11" s="21">
        <f t="shared" si="1"/>
        <v>0</v>
      </c>
      <c r="O11" s="45"/>
    </row>
    <row r="12" s="1" customFormat="1" ht="15" customHeight="1" spans="2:15">
      <c r="B12" s="19">
        <v>6</v>
      </c>
      <c r="C12" s="20" t="s">
        <v>32</v>
      </c>
      <c r="D12" s="19" t="s">
        <v>29</v>
      </c>
      <c r="E12" s="21" t="s">
        <v>30</v>
      </c>
      <c r="F12" s="22">
        <v>6</v>
      </c>
      <c r="G12" s="24">
        <v>10.5</v>
      </c>
      <c r="H12" s="25">
        <v>1.51</v>
      </c>
      <c r="I12" s="24">
        <v>12</v>
      </c>
      <c r="J12" s="21">
        <f t="shared" si="0"/>
        <v>190.26</v>
      </c>
      <c r="K12" s="21">
        <f t="shared" si="2"/>
        <v>0.04758</v>
      </c>
      <c r="L12" s="42">
        <f t="shared" si="3"/>
        <v>9.0525708</v>
      </c>
      <c r="M12" s="43"/>
      <c r="N12" s="21">
        <f t="shared" si="1"/>
        <v>0</v>
      </c>
      <c r="O12" s="45"/>
    </row>
    <row r="13" s="1" customFormat="1" ht="15" customHeight="1" spans="2:15">
      <c r="B13" s="19">
        <v>7</v>
      </c>
      <c r="C13" s="26"/>
      <c r="D13" s="19" t="s">
        <v>29</v>
      </c>
      <c r="E13" s="21" t="s">
        <v>30</v>
      </c>
      <c r="F13" s="22">
        <v>6</v>
      </c>
      <c r="G13" s="24">
        <v>10.5</v>
      </c>
      <c r="H13" s="25">
        <v>0.95</v>
      </c>
      <c r="I13" s="24">
        <v>3</v>
      </c>
      <c r="J13" s="21">
        <f t="shared" si="0"/>
        <v>29.925</v>
      </c>
      <c r="K13" s="21">
        <f t="shared" si="2"/>
        <v>0.04758</v>
      </c>
      <c r="L13" s="42">
        <f t="shared" si="3"/>
        <v>1.4238315</v>
      </c>
      <c r="M13" s="43"/>
      <c r="N13" s="21">
        <f t="shared" si="1"/>
        <v>0</v>
      </c>
      <c r="O13" s="45"/>
    </row>
    <row r="14" s="1" customFormat="1" ht="15" customHeight="1" spans="2:15">
      <c r="B14" s="19">
        <v>8</v>
      </c>
      <c r="C14" s="20" t="s">
        <v>33</v>
      </c>
      <c r="D14" s="19" t="s">
        <v>29</v>
      </c>
      <c r="E14" s="21" t="s">
        <v>30</v>
      </c>
      <c r="F14" s="22">
        <v>5</v>
      </c>
      <c r="G14" s="24">
        <v>10.9</v>
      </c>
      <c r="H14" s="25">
        <v>1.51</v>
      </c>
      <c r="I14" s="24">
        <v>5</v>
      </c>
      <c r="J14" s="21">
        <f t="shared" si="0"/>
        <v>82.295</v>
      </c>
      <c r="K14" s="21">
        <f t="shared" si="2"/>
        <v>0.03965</v>
      </c>
      <c r="L14" s="42">
        <f t="shared" si="3"/>
        <v>3.26299675</v>
      </c>
      <c r="M14" s="43"/>
      <c r="N14" s="21">
        <f t="shared" si="1"/>
        <v>0</v>
      </c>
      <c r="O14" s="45"/>
    </row>
    <row r="15" s="1" customFormat="1" ht="15" customHeight="1" spans="2:15">
      <c r="B15" s="19">
        <v>9</v>
      </c>
      <c r="C15" s="23"/>
      <c r="D15" s="19" t="s">
        <v>29</v>
      </c>
      <c r="E15" s="21" t="s">
        <v>30</v>
      </c>
      <c r="F15" s="22">
        <v>5</v>
      </c>
      <c r="G15" s="24">
        <v>5.46</v>
      </c>
      <c r="H15" s="25">
        <v>1.51</v>
      </c>
      <c r="I15" s="24">
        <v>1</v>
      </c>
      <c r="J15" s="21">
        <f t="shared" si="0"/>
        <v>8.2446</v>
      </c>
      <c r="K15" s="21">
        <f t="shared" si="2"/>
        <v>0.03965</v>
      </c>
      <c r="L15" s="42">
        <f t="shared" si="3"/>
        <v>0.32689839</v>
      </c>
      <c r="M15" s="43"/>
      <c r="N15" s="21">
        <f t="shared" si="1"/>
        <v>0</v>
      </c>
      <c r="O15" s="45"/>
    </row>
    <row r="16" s="1" customFormat="1" ht="15" customHeight="1" spans="2:15">
      <c r="B16" s="19">
        <v>10</v>
      </c>
      <c r="C16" s="26"/>
      <c r="D16" s="19" t="s">
        <v>29</v>
      </c>
      <c r="E16" s="21" t="s">
        <v>30</v>
      </c>
      <c r="F16" s="22">
        <v>5</v>
      </c>
      <c r="G16" s="24">
        <v>6</v>
      </c>
      <c r="H16" s="25">
        <v>1.51</v>
      </c>
      <c r="I16" s="24">
        <v>1</v>
      </c>
      <c r="J16" s="21">
        <f t="shared" si="0"/>
        <v>9.06</v>
      </c>
      <c r="K16" s="21">
        <f t="shared" si="2"/>
        <v>0.03965</v>
      </c>
      <c r="L16" s="42">
        <f t="shared" si="3"/>
        <v>0.359229</v>
      </c>
      <c r="M16" s="43"/>
      <c r="N16" s="21">
        <f t="shared" si="1"/>
        <v>0</v>
      </c>
      <c r="O16" s="46"/>
    </row>
    <row r="17" s="1" customFormat="1" ht="28" customHeight="1" spans="2:15">
      <c r="B17" s="27" t="s">
        <v>34</v>
      </c>
      <c r="C17" s="28"/>
      <c r="D17" s="29"/>
      <c r="E17" s="30"/>
      <c r="F17" s="30"/>
      <c r="G17" s="31"/>
      <c r="H17" s="31"/>
      <c r="I17" s="47">
        <f>SUM(I6:I16)</f>
        <v>31</v>
      </c>
      <c r="J17" s="48">
        <f>SUM(J6:J16)</f>
        <v>406.6549</v>
      </c>
      <c r="K17" s="30"/>
      <c r="L17" s="49">
        <f>SUM(L7:L16)</f>
        <v>18.558815314</v>
      </c>
      <c r="M17" s="31"/>
      <c r="N17" s="47">
        <f>SUM(N6:N16)</f>
        <v>0</v>
      </c>
      <c r="O17" s="38"/>
    </row>
    <row r="18" s="1" customFormat="1" ht="28" customHeight="1" spans="2:15">
      <c r="B18" s="3" t="s">
        <v>35</v>
      </c>
      <c r="C18" s="4"/>
      <c r="D18" s="32"/>
      <c r="E18" s="3"/>
      <c r="F18" s="4"/>
      <c r="G18" s="3"/>
      <c r="H18" s="33"/>
      <c r="I18" s="3" t="s">
        <v>5</v>
      </c>
      <c r="J18" s="33"/>
      <c r="K18" s="5"/>
      <c r="L18" s="31"/>
      <c r="M18" s="31"/>
      <c r="N18" s="37" t="s">
        <v>36</v>
      </c>
      <c r="O18" s="38"/>
    </row>
    <row r="19" s="1" customFormat="1" ht="60" customHeight="1" spans="2:15">
      <c r="B19" s="34" t="s">
        <v>37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="1" customFormat="1" spans="5:12">
      <c r="E20" s="36"/>
      <c r="F20" s="36"/>
      <c r="L20" s="50"/>
    </row>
    <row r="26" s="1" customFormat="1" spans="15:15">
      <c r="O26" s="50"/>
    </row>
  </sheetData>
  <mergeCells count="29">
    <mergeCell ref="B1:O1"/>
    <mergeCell ref="B2:C2"/>
    <mergeCell ref="D2:F2"/>
    <mergeCell ref="I2:J2"/>
    <mergeCell ref="K2:M2"/>
    <mergeCell ref="B3:O3"/>
    <mergeCell ref="E4:F4"/>
    <mergeCell ref="G4:H4"/>
    <mergeCell ref="B17:D17"/>
    <mergeCell ref="B18:D18"/>
    <mergeCell ref="E18:F18"/>
    <mergeCell ref="G18:H18"/>
    <mergeCell ref="I18:J18"/>
    <mergeCell ref="K18:M18"/>
    <mergeCell ref="B19:O19"/>
    <mergeCell ref="B4:B5"/>
    <mergeCell ref="C4:C5"/>
    <mergeCell ref="C7:C11"/>
    <mergeCell ref="C12:C13"/>
    <mergeCell ref="C14:C16"/>
    <mergeCell ref="D4:D5"/>
    <mergeCell ref="I4:I5"/>
    <mergeCell ref="J4:J5"/>
    <mergeCell ref="K4:K5"/>
    <mergeCell ref="L4:L5"/>
    <mergeCell ref="M4:M5"/>
    <mergeCell ref="N4:N5"/>
    <mergeCell ref="O4:O5"/>
    <mergeCell ref="O7:O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chenliang</dc:creator>
  <cp:lastModifiedBy>CHENLIANG2020</cp:lastModifiedBy>
  <dcterms:created xsi:type="dcterms:W3CDTF">2025-08-25T01:15:00Z</dcterms:created>
  <dcterms:modified xsi:type="dcterms:W3CDTF">2025-09-13T03:14:10Z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0897B8BC323B42CDBFD34312065D42CE_13</vt:lpwstr>
  </property>
  <property fmtid="{D5CDD505-2E9C-101B-9397-08002B2CF9AE}" pid="3" name="KSOProductBuildVer">
    <vt:lpwstr>2052-12.1.0.18276</vt:lpwstr>
  </property>
</Properties>
</file>