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75"/>
  </bookViews>
  <sheets>
    <sheet name="报价单" sheetId="1" r:id="rId1"/>
    <sheet name="Sheet2" sheetId="2" r:id="rId2"/>
    <sheet name="Sheet3" sheetId="3" r:id="rId3"/>
  </sheets>
  <definedNames>
    <definedName name="_xlnm.Print_Area" localSheetId="0">报价单!$A$1:$I$21</definedName>
  </definedNames>
  <calcPr calcId="144525"/>
</workbook>
</file>

<file path=xl/sharedStrings.xml><?xml version="1.0" encoding="utf-8"?>
<sst xmlns="http://schemas.openxmlformats.org/spreadsheetml/2006/main" count="99" uniqueCount="76">
  <si>
    <t>“传奇十载 越进人生” 奥迪Q5上市十周年绍兴奥迪自驾之旅</t>
  </si>
  <si>
    <t>一、常规制作物部分</t>
  </si>
  <si>
    <t>序号</t>
  </si>
  <si>
    <t>项目名称</t>
  </si>
  <si>
    <t>材质</t>
  </si>
  <si>
    <t>规格/尺寸</t>
  </si>
  <si>
    <t>数量</t>
  </si>
  <si>
    <t>单位</t>
  </si>
  <si>
    <t>单价</t>
  </si>
  <si>
    <t>预算</t>
  </si>
  <si>
    <t>备注</t>
  </si>
  <si>
    <t>签到背景</t>
  </si>
  <si>
    <t>桁架搭建，550黑胶喷绘</t>
  </si>
  <si>
    <t>4m*2.4m（h）双面</t>
  </si>
  <si>
    <t>平方</t>
  </si>
  <si>
    <t>签到台</t>
  </si>
  <si>
    <t>白色签到台(租赁)</t>
  </si>
  <si>
    <t>2m*1m（h）</t>
  </si>
  <si>
    <t>个</t>
  </si>
  <si>
    <t>签到桌花</t>
  </si>
  <si>
    <t>白色系桌花，一束</t>
  </si>
  <si>
    <t>试驾讲解，位置迷迭香酒吧</t>
  </si>
  <si>
    <t>投影仪、扩音器</t>
  </si>
  <si>
    <t>项</t>
  </si>
  <si>
    <t>茶歇桌</t>
  </si>
  <si>
    <t>带奥迪logo桌布</t>
  </si>
  <si>
    <t>张</t>
  </si>
  <si>
    <t>桌面立体字</t>
  </si>
  <si>
    <t>1公分白色PVC</t>
  </si>
  <si>
    <t>L30cm</t>
  </si>
  <si>
    <t>刀旗</t>
  </si>
  <si>
    <t>刀旗制作，方型底座，5米旗杆</t>
  </si>
  <si>
    <t>5m</t>
  </si>
  <si>
    <t>指示牌</t>
  </si>
  <si>
    <t>钢架，不锈钢包边</t>
  </si>
  <si>
    <t>自助午餐、马术、停车场、试驾讲解区</t>
  </si>
  <si>
    <t>手环</t>
  </si>
  <si>
    <t>试驾试乘手环</t>
  </si>
  <si>
    <t>茶歇</t>
  </si>
  <si>
    <t>奥迪logo定制茶歇，20人（ 贡帝托斯卡纳城堡酒店-迷迭香酒吧茶歇）</t>
  </si>
  <si>
    <t>场地试驾发车区背景</t>
  </si>
  <si>
    <t>6m*3m（h）双面</t>
  </si>
  <si>
    <t>场地桩桶</t>
  </si>
  <si>
    <t>桩桶</t>
  </si>
  <si>
    <t>高度65cm*底座35cm</t>
  </si>
  <si>
    <t>其他物料</t>
  </si>
  <si>
    <t>手卡+话筒套+礼品券+签到桌牌+对讲机+臂贴+试驾路书+合影条幅</t>
  </si>
  <si>
    <t>运输费</t>
  </si>
  <si>
    <t>来回运输费</t>
  </si>
  <si>
    <t>车</t>
  </si>
  <si>
    <t>人工费</t>
  </si>
  <si>
    <t>搭建+拆除</t>
  </si>
  <si>
    <t>工</t>
  </si>
  <si>
    <t>小计</t>
  </si>
  <si>
    <t>税费</t>
  </si>
  <si>
    <t>合计</t>
  </si>
  <si>
    <t>二、人员部分</t>
  </si>
  <si>
    <t>工作内容</t>
  </si>
  <si>
    <t>人数</t>
  </si>
  <si>
    <t>场次</t>
  </si>
  <si>
    <t>主持人</t>
  </si>
  <si>
    <t>活动主持人</t>
  </si>
  <si>
    <t>礼仪</t>
  </si>
  <si>
    <t>活动礼仪</t>
  </si>
  <si>
    <t>摄影师</t>
  </si>
  <si>
    <t>活动当天现场拍摄活动照片</t>
  </si>
  <si>
    <t>人</t>
  </si>
  <si>
    <t>酒店中餐自助餐</t>
  </si>
  <si>
    <t>贡帝托斯卡纳城堡酒店中餐自助餐</t>
  </si>
  <si>
    <t>1.3米以下儿童免费，每个大人最多只能带一个小孩。1.3米以上全价。</t>
  </si>
  <si>
    <t>马术</t>
  </si>
  <si>
    <t>贡帝托斯卡纳城堡酒店中马术</t>
  </si>
  <si>
    <t>射箭</t>
  </si>
  <si>
    <t>贡帝托斯卡纳城堡酒店中射箭</t>
  </si>
  <si>
    <t>场</t>
  </si>
  <si>
    <t>费用总计</t>
  </si>
</sst>
</file>

<file path=xl/styles.xml><?xml version="1.0" encoding="utf-8"?>
<styleSheet xmlns="http://schemas.openxmlformats.org/spreadsheetml/2006/main">
  <numFmts count="8">
    <numFmt numFmtId="7" formatCode="&quot;￥&quot;#,##0.00;&quot;￥&quot;\-#,##0.00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_ \¥* #,##0.00_ ;_ \¥* \-#,##0.00_ ;_ \¥* &quot;-&quot;??_ ;_ @_ "/>
    <numFmt numFmtId="177" formatCode="0.00_);[Red]\(0.00\)"/>
    <numFmt numFmtId="178" formatCode="&quot;￥&quot;#,##0.00_);[Red]\(&quot;￥&quot;#,##0.00\)"/>
  </numFmts>
  <fonts count="36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4"/>
      <color theme="0"/>
      <name val="微软雅黑"/>
      <charset val="134"/>
    </font>
    <font>
      <sz val="14"/>
      <color theme="0"/>
      <name val="微软雅黑"/>
      <charset val="134"/>
    </font>
    <font>
      <b/>
      <sz val="10"/>
      <name val="微软雅黑"/>
      <charset val="134"/>
    </font>
    <font>
      <sz val="9"/>
      <name val="微软雅黑"/>
      <charset val="134"/>
    </font>
    <font>
      <sz val="9"/>
      <color theme="1"/>
      <name val="微软雅黑"/>
      <charset val="134"/>
    </font>
    <font>
      <b/>
      <sz val="10"/>
      <color rgb="FFFF0000"/>
      <name val="微软雅黑"/>
      <charset val="134"/>
    </font>
    <font>
      <sz val="9"/>
      <color rgb="FF000000"/>
      <name val="微软雅黑"/>
      <charset val="134"/>
    </font>
    <font>
      <b/>
      <sz val="12"/>
      <color rgb="FFFF0000"/>
      <name val="微软雅黑"/>
      <charset val="134"/>
    </font>
    <font>
      <sz val="8"/>
      <name val="微软雅黑"/>
      <charset val="134"/>
    </font>
    <font>
      <sz val="10"/>
      <color rgb="FFFF0000"/>
      <name val="微软雅黑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134"/>
    </font>
    <font>
      <sz val="8"/>
      <name val="Courier 12cpi"/>
      <charset val="134"/>
    </font>
    <font>
      <sz val="1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30" fillId="0" borderId="0"/>
    <xf numFmtId="0" fontId="13" fillId="0" borderId="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0" fillId="0" borderId="0"/>
    <xf numFmtId="0" fontId="32" fillId="0" borderId="0">
      <alignment vertical="center"/>
    </xf>
    <xf numFmtId="0" fontId="34" fillId="0" borderId="0"/>
    <xf numFmtId="0" fontId="35" fillId="0" borderId="0" applyBorder="0"/>
    <xf numFmtId="43" fontId="30" fillId="0" borderId="0" applyFont="0" applyFill="0" applyBorder="0" applyAlignment="0" applyProtection="0"/>
    <xf numFmtId="0" fontId="33" fillId="0" borderId="0"/>
  </cellStyleXfs>
  <cellXfs count="70">
    <xf numFmtId="0" fontId="0" fillId="0" borderId="0" xfId="0">
      <alignment vertical="center"/>
    </xf>
    <xf numFmtId="0" fontId="1" fillId="0" borderId="0" xfId="51" applyFont="1" applyFill="1" applyAlignment="1">
      <alignment vertical="center"/>
    </xf>
    <xf numFmtId="0" fontId="1" fillId="0" borderId="0" xfId="51" applyFont="1" applyFill="1" applyAlignment="1">
      <alignment horizontal="center" vertical="center" shrinkToFit="1"/>
    </xf>
    <xf numFmtId="0" fontId="1" fillId="0" borderId="0" xfId="51" applyFont="1" applyFill="1" applyBorder="1" applyAlignment="1">
      <alignment horizontal="center" vertical="center" wrapText="1"/>
    </xf>
    <xf numFmtId="0" fontId="1" fillId="0" borderId="0" xfId="51" applyFont="1" applyFill="1" applyBorder="1" applyAlignment="1">
      <alignment horizontal="right" vertical="center" wrapText="1"/>
    </xf>
    <xf numFmtId="177" fontId="1" fillId="0" borderId="0" xfId="51" applyNumberFormat="1" applyFont="1" applyFill="1" applyBorder="1" applyAlignment="1">
      <alignment horizontal="right" vertical="center" wrapText="1"/>
    </xf>
    <xf numFmtId="0" fontId="2" fillId="2" borderId="1" xfId="54" applyFont="1" applyFill="1" applyBorder="1" applyAlignment="1">
      <alignment horizontal="center" vertical="center" wrapText="1"/>
    </xf>
    <xf numFmtId="0" fontId="3" fillId="2" borderId="1" xfId="51" applyFont="1" applyFill="1" applyBorder="1" applyAlignment="1">
      <alignment vertical="center"/>
    </xf>
    <xf numFmtId="0" fontId="3" fillId="2" borderId="1" xfId="51" applyFont="1" applyFill="1" applyBorder="1" applyAlignment="1">
      <alignment horizontal="right" vertical="center"/>
    </xf>
    <xf numFmtId="0" fontId="4" fillId="3" borderId="1" xfId="53" applyFont="1" applyFill="1" applyBorder="1" applyAlignment="1">
      <alignment horizontal="left" vertical="center" wrapText="1"/>
    </xf>
    <xf numFmtId="0" fontId="1" fillId="3" borderId="1" xfId="51" applyFont="1" applyFill="1" applyBorder="1" applyAlignment="1">
      <alignment vertical="center"/>
    </xf>
    <xf numFmtId="0" fontId="1" fillId="3" borderId="1" xfId="51" applyFont="1" applyFill="1" applyBorder="1" applyAlignment="1">
      <alignment horizontal="right" vertical="center"/>
    </xf>
    <xf numFmtId="0" fontId="4" fillId="0" borderId="1" xfId="53" applyFont="1" applyFill="1" applyBorder="1" applyAlignment="1">
      <alignment horizontal="center" vertical="center"/>
    </xf>
    <xf numFmtId="0" fontId="4" fillId="0" borderId="1" xfId="53" applyFont="1" applyFill="1" applyBorder="1" applyAlignment="1" applyProtection="1">
      <alignment horizontal="center" vertical="center" wrapText="1"/>
    </xf>
    <xf numFmtId="0" fontId="4" fillId="0" borderId="1" xfId="53" applyFont="1" applyFill="1" applyBorder="1" applyAlignment="1" applyProtection="1">
      <alignment horizontal="right" vertical="center" wrapText="1"/>
    </xf>
    <xf numFmtId="177" fontId="4" fillId="0" borderId="1" xfId="55" applyNumberFormat="1" applyFont="1" applyFill="1" applyBorder="1" applyAlignment="1">
      <alignment horizontal="right" vertical="center" wrapText="1"/>
    </xf>
    <xf numFmtId="0" fontId="5" fillId="0" borderId="2" xfId="53" applyFont="1" applyFill="1" applyBorder="1" applyAlignment="1">
      <alignment horizontal="center" vertical="center"/>
    </xf>
    <xf numFmtId="0" fontId="5" fillId="0" borderId="2" xfId="53" applyFont="1" applyFill="1" applyBorder="1" applyAlignment="1" applyProtection="1">
      <alignment horizontal="left" vertical="center" wrapText="1"/>
    </xf>
    <xf numFmtId="0" fontId="5" fillId="4" borderId="1" xfId="53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/>
      <protection locked="0"/>
    </xf>
    <xf numFmtId="0" fontId="5" fillId="0" borderId="1" xfId="53" applyFont="1" applyFill="1" applyBorder="1" applyAlignment="1" applyProtection="1">
      <alignment horizontal="center" vertical="center" wrapText="1"/>
    </xf>
    <xf numFmtId="7" fontId="5" fillId="0" borderId="1" xfId="53" applyNumberFormat="1" applyFont="1" applyFill="1" applyBorder="1" applyAlignment="1" applyProtection="1">
      <alignment horizontal="right" vertical="center" wrapText="1"/>
    </xf>
    <xf numFmtId="178" fontId="5" fillId="0" borderId="1" xfId="55" applyNumberFormat="1" applyFont="1" applyFill="1" applyBorder="1" applyAlignment="1">
      <alignment horizontal="right" vertical="center" wrapText="1"/>
    </xf>
    <xf numFmtId="58" fontId="6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39" fontId="6" fillId="4" borderId="1" xfId="0" applyNumberFormat="1" applyFont="1" applyFill="1" applyBorder="1" applyAlignment="1">
      <alignment horizontal="center" vertical="center"/>
    </xf>
    <xf numFmtId="7" fontId="6" fillId="4" borderId="1" xfId="0" applyNumberFormat="1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7" fontId="6" fillId="0" borderId="1" xfId="0" applyNumberFormat="1" applyFont="1" applyFill="1" applyBorder="1" applyAlignment="1">
      <alignment horizontal="right" vertical="center"/>
    </xf>
    <xf numFmtId="14" fontId="6" fillId="4" borderId="3" xfId="0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 applyProtection="1">
      <alignment vertical="center"/>
      <protection locked="0"/>
    </xf>
    <xf numFmtId="178" fontId="6" fillId="0" borderId="1" xfId="55" applyNumberFormat="1" applyFont="1" applyFill="1" applyBorder="1" applyAlignment="1">
      <alignment horizontal="right" vertical="center" wrapText="1"/>
    </xf>
    <xf numFmtId="0" fontId="6" fillId="0" borderId="1" xfId="0" applyFont="1" applyBorder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7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1" xfId="0" applyFont="1" applyFill="1" applyBorder="1" applyProtection="1">
      <alignment vertical="center"/>
      <protection locked="0"/>
    </xf>
    <xf numFmtId="7" fontId="6" fillId="0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1" xfId="51" applyFont="1" applyFill="1" applyBorder="1" applyAlignment="1">
      <alignment horizontal="right" vertical="center" shrinkToFit="1"/>
    </xf>
    <xf numFmtId="177" fontId="7" fillId="0" borderId="1" xfId="51" applyNumberFormat="1" applyFont="1" applyFill="1" applyBorder="1" applyAlignment="1">
      <alignment horizontal="right" vertical="center"/>
    </xf>
    <xf numFmtId="177" fontId="7" fillId="0" borderId="1" xfId="51" applyNumberFormat="1" applyFont="1" applyFill="1" applyBorder="1" applyAlignment="1">
      <alignment horizontal="right" vertical="center" shrinkToFit="1"/>
    </xf>
    <xf numFmtId="43" fontId="4" fillId="0" borderId="1" xfId="55" applyFont="1" applyFill="1" applyBorder="1" applyAlignment="1">
      <alignment horizontal="right" vertical="center" wrapText="1"/>
    </xf>
    <xf numFmtId="0" fontId="5" fillId="0" borderId="1" xfId="53" applyFont="1" applyFill="1" applyBorder="1" applyAlignment="1" applyProtection="1">
      <alignment horizontal="left" vertical="center" wrapText="1"/>
    </xf>
    <xf numFmtId="0" fontId="6" fillId="0" borderId="1" xfId="53" applyFont="1" applyFill="1" applyBorder="1" applyAlignment="1" applyProtection="1">
      <alignment horizontal="center" vertical="center" wrapText="1"/>
    </xf>
    <xf numFmtId="7" fontId="5" fillId="0" borderId="1" xfId="55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7" fontId="8" fillId="0" borderId="1" xfId="0" applyNumberFormat="1" applyFont="1" applyFill="1" applyBorder="1" applyAlignment="1">
      <alignment horizontal="right" vertical="center" wrapText="1"/>
    </xf>
    <xf numFmtId="7" fontId="6" fillId="0" borderId="1" xfId="55" applyNumberFormat="1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53" applyFont="1" applyFill="1" applyBorder="1" applyAlignment="1" applyProtection="1">
      <alignment horizontal="center" vertical="center" wrapText="1"/>
    </xf>
    <xf numFmtId="7" fontId="8" fillId="4" borderId="1" xfId="0" applyNumberFormat="1" applyFont="1" applyFill="1" applyBorder="1" applyAlignment="1">
      <alignment horizontal="right" vertical="center" wrapText="1"/>
    </xf>
    <xf numFmtId="178" fontId="6" fillId="4" borderId="1" xfId="55" applyNumberFormat="1" applyFont="1" applyFill="1" applyBorder="1" applyAlignment="1">
      <alignment horizontal="right" vertical="center" wrapText="1"/>
    </xf>
    <xf numFmtId="0" fontId="4" fillId="0" borderId="1" xfId="53" applyFont="1" applyFill="1" applyBorder="1" applyAlignment="1">
      <alignment horizontal="right" vertical="center"/>
    </xf>
    <xf numFmtId="177" fontId="7" fillId="0" borderId="1" xfId="53" applyNumberFormat="1" applyFont="1" applyFill="1" applyBorder="1" applyAlignment="1">
      <alignment horizontal="right" vertical="center"/>
    </xf>
    <xf numFmtId="0" fontId="9" fillId="0" borderId="0" xfId="51" applyFont="1" applyFill="1" applyAlignment="1">
      <alignment horizontal="right" vertical="center" wrapText="1"/>
    </xf>
    <xf numFmtId="0" fontId="1" fillId="0" borderId="0" xfId="51" applyFont="1" applyFill="1" applyBorder="1" applyAlignment="1">
      <alignment horizontal="left" vertical="center" wrapText="1"/>
    </xf>
    <xf numFmtId="0" fontId="4" fillId="0" borderId="1" xfId="54" applyFont="1" applyFill="1" applyBorder="1" applyAlignment="1">
      <alignment horizontal="center" vertical="center" wrapText="1"/>
    </xf>
    <xf numFmtId="0" fontId="7" fillId="0" borderId="1" xfId="54" applyFont="1" applyFill="1" applyBorder="1" applyAlignment="1">
      <alignment horizontal="center" vertical="center" wrapText="1"/>
    </xf>
    <xf numFmtId="0" fontId="1" fillId="0" borderId="1" xfId="54" applyFont="1" applyFill="1" applyBorder="1" applyAlignment="1">
      <alignment horizontal="center" vertical="center" wrapText="1"/>
    </xf>
    <xf numFmtId="4" fontId="1" fillId="0" borderId="0" xfId="51" applyNumberFormat="1" applyFont="1" applyFill="1" applyAlignment="1">
      <alignment vertical="center"/>
    </xf>
    <xf numFmtId="0" fontId="10" fillId="0" borderId="1" xfId="54" applyFont="1" applyFill="1" applyBorder="1" applyAlignment="1">
      <alignment horizontal="center" vertical="center" wrapText="1"/>
    </xf>
    <xf numFmtId="0" fontId="1" fillId="0" borderId="1" xfId="53" applyFont="1" applyFill="1" applyBorder="1" applyAlignment="1">
      <alignment horizontal="center" vertical="center" wrapText="1"/>
    </xf>
    <xf numFmtId="9" fontId="4" fillId="5" borderId="1" xfId="53" applyNumberFormat="1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shrinkToFit="1"/>
    </xf>
    <xf numFmtId="0" fontId="5" fillId="0" borderId="1" xfId="54" applyFont="1" applyFill="1" applyBorder="1" applyAlignment="1">
      <alignment horizontal="center" vertical="center" wrapText="1"/>
    </xf>
    <xf numFmtId="0" fontId="11" fillId="0" borderId="0" xfId="51" applyFont="1" applyFill="1" applyAlignment="1">
      <alignment horizontal="center" vertical="center" shrinkToFit="1"/>
    </xf>
    <xf numFmtId="0" fontId="11" fillId="0" borderId="0" xfId="51" applyFont="1" applyFill="1" applyBorder="1" applyAlignment="1">
      <alignment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0,0_x000d__x000a_NA_x000d__x000a_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货币 3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_Grant Matthew" xfId="53"/>
    <cellStyle name="常规_Sheet1" xfId="54"/>
    <cellStyle name="千位分隔 2" xfId="55"/>
    <cellStyle name="样式 1" xfId="56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5"/>
  <sheetViews>
    <sheetView showGridLines="0" tabSelected="1" zoomScale="90" zoomScaleNormal="90" workbookViewId="0">
      <selection activeCell="H37" sqref="H37"/>
    </sheetView>
  </sheetViews>
  <sheetFormatPr defaultColWidth="9" defaultRowHeight="29.45" customHeight="1"/>
  <cols>
    <col min="1" max="1" width="5.95" style="3" customWidth="1"/>
    <col min="2" max="2" width="20.125" style="3" customWidth="1"/>
    <col min="3" max="3" width="47.875" style="3" customWidth="1"/>
    <col min="4" max="4" width="16.875" style="3" customWidth="1"/>
    <col min="5" max="5" width="7.5" style="3" customWidth="1"/>
    <col min="6" max="6" width="6.44166666666667" style="3" customWidth="1"/>
    <col min="7" max="7" width="9.99166666666667" style="4" customWidth="1"/>
    <col min="8" max="8" width="11.7333333333333" style="5" customWidth="1"/>
    <col min="9" max="9" width="24.125" style="3" customWidth="1"/>
    <col min="10" max="10" width="7.875" style="3" customWidth="1"/>
    <col min="11" max="11" width="9.375" style="3" customWidth="1"/>
    <col min="12" max="16384" width="9" style="3"/>
  </cols>
  <sheetData>
    <row r="1" s="1" customFormat="1" ht="26" customHeight="1" spans="1:9">
      <c r="A1" s="6" t="s">
        <v>0</v>
      </c>
      <c r="B1" s="7"/>
      <c r="C1" s="7"/>
      <c r="D1" s="7"/>
      <c r="E1" s="7"/>
      <c r="F1" s="7"/>
      <c r="G1" s="8"/>
      <c r="H1" s="8"/>
      <c r="I1" s="7"/>
    </row>
    <row r="2" s="1" customFormat="1" ht="17" customHeight="1" spans="1:9">
      <c r="A2" s="9" t="s">
        <v>1</v>
      </c>
      <c r="B2" s="10"/>
      <c r="C2" s="10"/>
      <c r="D2" s="10"/>
      <c r="E2" s="10"/>
      <c r="F2" s="10"/>
      <c r="G2" s="11"/>
      <c r="H2" s="11"/>
      <c r="I2" s="10"/>
    </row>
    <row r="3" s="1" customFormat="1" ht="17" customHeight="1" spans="1:9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15" t="s">
        <v>9</v>
      </c>
      <c r="I3" s="59" t="s">
        <v>10</v>
      </c>
    </row>
    <row r="4" s="1" customFormat="1" ht="19" customHeight="1" spans="1:9">
      <c r="A4" s="16">
        <v>1</v>
      </c>
      <c r="B4" s="17" t="s">
        <v>11</v>
      </c>
      <c r="C4" s="18" t="s">
        <v>12</v>
      </c>
      <c r="D4" s="19" t="s">
        <v>13</v>
      </c>
      <c r="E4" s="20">
        <f>4*2.4</f>
        <v>9.6</v>
      </c>
      <c r="F4" s="20" t="s">
        <v>14</v>
      </c>
      <c r="G4" s="21">
        <v>0</v>
      </c>
      <c r="H4" s="22">
        <f t="shared" ref="H4:H10" si="0">G4*E4</f>
        <v>0</v>
      </c>
      <c r="I4" s="60"/>
    </row>
    <row r="5" s="1" customFormat="1" ht="19" customHeight="1" spans="1:9">
      <c r="A5" s="16">
        <v>2</v>
      </c>
      <c r="B5" s="17" t="s">
        <v>15</v>
      </c>
      <c r="C5" s="23" t="s">
        <v>16</v>
      </c>
      <c r="D5" s="19" t="s">
        <v>17</v>
      </c>
      <c r="E5" s="24">
        <v>1</v>
      </c>
      <c r="F5" s="25" t="s">
        <v>18</v>
      </c>
      <c r="G5" s="26">
        <v>0</v>
      </c>
      <c r="H5" s="22">
        <f t="shared" si="0"/>
        <v>0</v>
      </c>
      <c r="I5" s="60"/>
    </row>
    <row r="6" s="1" customFormat="1" ht="19" customHeight="1" spans="1:9">
      <c r="A6" s="16">
        <v>3</v>
      </c>
      <c r="B6" s="17" t="s">
        <v>19</v>
      </c>
      <c r="C6" s="23" t="s">
        <v>20</v>
      </c>
      <c r="D6" s="19"/>
      <c r="E6" s="24">
        <v>1</v>
      </c>
      <c r="F6" s="25" t="s">
        <v>18</v>
      </c>
      <c r="G6" s="26">
        <v>0</v>
      </c>
      <c r="H6" s="22">
        <f t="shared" si="0"/>
        <v>0</v>
      </c>
      <c r="I6" s="60"/>
    </row>
    <row r="7" s="1" customFormat="1" ht="19" customHeight="1" spans="1:11">
      <c r="A7" s="16">
        <v>4</v>
      </c>
      <c r="B7" s="27" t="s">
        <v>21</v>
      </c>
      <c r="C7" s="23" t="s">
        <v>22</v>
      </c>
      <c r="D7" s="19"/>
      <c r="E7" s="28">
        <v>1</v>
      </c>
      <c r="F7" s="28" t="s">
        <v>23</v>
      </c>
      <c r="G7" s="29">
        <v>0</v>
      </c>
      <c r="H7" s="22">
        <f t="shared" si="0"/>
        <v>0</v>
      </c>
      <c r="I7" s="61"/>
      <c r="K7" s="62"/>
    </row>
    <row r="8" s="1" customFormat="1" ht="19" customHeight="1" spans="1:9">
      <c r="A8" s="16">
        <v>5</v>
      </c>
      <c r="B8" s="30" t="s">
        <v>24</v>
      </c>
      <c r="C8" s="23" t="s">
        <v>25</v>
      </c>
      <c r="D8" s="31"/>
      <c r="E8" s="24">
        <v>2</v>
      </c>
      <c r="F8" s="24" t="s">
        <v>26</v>
      </c>
      <c r="G8" s="29">
        <v>0</v>
      </c>
      <c r="H8" s="22">
        <f t="shared" si="0"/>
        <v>0</v>
      </c>
      <c r="I8" s="61"/>
    </row>
    <row r="9" s="1" customFormat="1" ht="19" customHeight="1" spans="1:9">
      <c r="A9" s="16">
        <v>6</v>
      </c>
      <c r="B9" s="27" t="s">
        <v>27</v>
      </c>
      <c r="C9" s="23" t="s">
        <v>28</v>
      </c>
      <c r="D9" s="19" t="s">
        <v>29</v>
      </c>
      <c r="E9" s="28">
        <v>4</v>
      </c>
      <c r="F9" s="28" t="s">
        <v>18</v>
      </c>
      <c r="G9" s="29">
        <v>0</v>
      </c>
      <c r="H9" s="32">
        <f t="shared" si="0"/>
        <v>0</v>
      </c>
      <c r="I9" s="61"/>
    </row>
    <row r="10" s="1" customFormat="1" ht="19" customHeight="1" spans="1:9">
      <c r="A10" s="16">
        <v>7</v>
      </c>
      <c r="B10" s="27" t="s">
        <v>30</v>
      </c>
      <c r="C10" s="23" t="s">
        <v>31</v>
      </c>
      <c r="D10" s="19" t="s">
        <v>32</v>
      </c>
      <c r="E10" s="28">
        <v>6</v>
      </c>
      <c r="F10" s="28" t="s">
        <v>18</v>
      </c>
      <c r="G10" s="29">
        <v>0</v>
      </c>
      <c r="H10" s="32">
        <f t="shared" si="0"/>
        <v>0</v>
      </c>
      <c r="I10" s="61"/>
    </row>
    <row r="11" s="1" customFormat="1" ht="19" customHeight="1" spans="1:9">
      <c r="A11" s="16">
        <v>8</v>
      </c>
      <c r="B11" s="27" t="s">
        <v>33</v>
      </c>
      <c r="C11" s="23" t="s">
        <v>34</v>
      </c>
      <c r="D11" s="19"/>
      <c r="E11" s="28">
        <v>4</v>
      </c>
      <c r="F11" s="28" t="s">
        <v>18</v>
      </c>
      <c r="G11" s="29">
        <v>0</v>
      </c>
      <c r="H11" s="32">
        <f t="shared" ref="H11:H18" si="1">G11*E11</f>
        <v>0</v>
      </c>
      <c r="I11" s="63" t="s">
        <v>35</v>
      </c>
    </row>
    <row r="12" s="1" customFormat="1" ht="19" customHeight="1" spans="1:9">
      <c r="A12" s="16">
        <v>9</v>
      </c>
      <c r="B12" s="27" t="s">
        <v>36</v>
      </c>
      <c r="C12" s="23" t="s">
        <v>37</v>
      </c>
      <c r="D12" s="19"/>
      <c r="E12" s="28">
        <v>20</v>
      </c>
      <c r="F12" s="28" t="s">
        <v>18</v>
      </c>
      <c r="G12" s="29">
        <v>0</v>
      </c>
      <c r="H12" s="22">
        <f t="shared" si="1"/>
        <v>0</v>
      </c>
      <c r="I12" s="61"/>
    </row>
    <row r="13" s="1" customFormat="1" ht="19" customHeight="1" spans="1:9">
      <c r="A13" s="16">
        <v>10</v>
      </c>
      <c r="B13" s="27" t="s">
        <v>38</v>
      </c>
      <c r="C13" s="23" t="s">
        <v>39</v>
      </c>
      <c r="D13" s="19"/>
      <c r="E13" s="28">
        <v>1</v>
      </c>
      <c r="F13" s="28" t="s">
        <v>23</v>
      </c>
      <c r="G13" s="29">
        <v>0</v>
      </c>
      <c r="H13" s="22">
        <f t="shared" si="1"/>
        <v>0</v>
      </c>
      <c r="I13" s="61"/>
    </row>
    <row r="14" s="1" customFormat="1" ht="19" customHeight="1" spans="1:9">
      <c r="A14" s="16">
        <v>11</v>
      </c>
      <c r="B14" s="17" t="s">
        <v>40</v>
      </c>
      <c r="C14" s="18" t="s">
        <v>12</v>
      </c>
      <c r="D14" s="19" t="s">
        <v>41</v>
      </c>
      <c r="E14" s="20">
        <v>18</v>
      </c>
      <c r="F14" s="20" t="s">
        <v>14</v>
      </c>
      <c r="G14" s="21">
        <v>0</v>
      </c>
      <c r="H14" s="22">
        <f t="shared" si="1"/>
        <v>0</v>
      </c>
      <c r="I14" s="61"/>
    </row>
    <row r="15" s="1" customFormat="1" ht="19" customHeight="1" spans="1:9">
      <c r="A15" s="16">
        <v>12</v>
      </c>
      <c r="B15" s="17" t="s">
        <v>42</v>
      </c>
      <c r="C15" s="18" t="s">
        <v>43</v>
      </c>
      <c r="D15" s="19" t="s">
        <v>44</v>
      </c>
      <c r="E15" s="20">
        <v>20</v>
      </c>
      <c r="F15" s="20" t="s">
        <v>18</v>
      </c>
      <c r="G15" s="21">
        <v>0</v>
      </c>
      <c r="H15" s="22">
        <f t="shared" si="1"/>
        <v>0</v>
      </c>
      <c r="I15" s="61"/>
    </row>
    <row r="16" s="1" customFormat="1" ht="19" customHeight="1" spans="1:9">
      <c r="A16" s="16">
        <v>13</v>
      </c>
      <c r="B16" s="27" t="s">
        <v>45</v>
      </c>
      <c r="C16" s="23" t="s">
        <v>46</v>
      </c>
      <c r="D16" s="19"/>
      <c r="E16" s="28">
        <v>1</v>
      </c>
      <c r="F16" s="28" t="s">
        <v>23</v>
      </c>
      <c r="G16" s="29">
        <v>0</v>
      </c>
      <c r="H16" s="22">
        <f t="shared" si="1"/>
        <v>0</v>
      </c>
      <c r="I16" s="61"/>
    </row>
    <row r="17" s="1" customFormat="1" ht="19" customHeight="1" spans="1:9">
      <c r="A17" s="16">
        <v>14</v>
      </c>
      <c r="B17" s="33" t="s">
        <v>47</v>
      </c>
      <c r="C17" s="31" t="s">
        <v>48</v>
      </c>
      <c r="D17" s="34"/>
      <c r="E17" s="35">
        <v>2</v>
      </c>
      <c r="F17" s="35" t="s">
        <v>49</v>
      </c>
      <c r="G17" s="36">
        <v>0</v>
      </c>
      <c r="H17" s="22">
        <f t="shared" si="1"/>
        <v>0</v>
      </c>
      <c r="I17" s="61"/>
    </row>
    <row r="18" s="1" customFormat="1" ht="19" customHeight="1" spans="1:9">
      <c r="A18" s="16">
        <v>15</v>
      </c>
      <c r="B18" s="37" t="s">
        <v>50</v>
      </c>
      <c r="C18" s="31" t="s">
        <v>51</v>
      </c>
      <c r="D18" s="28"/>
      <c r="E18" s="34">
        <v>3</v>
      </c>
      <c r="F18" s="28" t="s">
        <v>52</v>
      </c>
      <c r="G18" s="38">
        <v>0</v>
      </c>
      <c r="H18" s="22">
        <f t="shared" si="1"/>
        <v>0</v>
      </c>
      <c r="I18" s="61"/>
    </row>
    <row r="19" s="2" customFormat="1" ht="19" customHeight="1" spans="1:9">
      <c r="A19" s="39" t="s">
        <v>53</v>
      </c>
      <c r="B19" s="39"/>
      <c r="C19" s="39"/>
      <c r="D19" s="39"/>
      <c r="E19" s="39"/>
      <c r="F19" s="39"/>
      <c r="G19" s="39"/>
      <c r="H19" s="40">
        <f>SUM(H4:H18)</f>
        <v>0</v>
      </c>
      <c r="I19" s="64"/>
    </row>
    <row r="20" s="2" customFormat="1" ht="19" customHeight="1" spans="1:9">
      <c r="A20" s="39" t="s">
        <v>54</v>
      </c>
      <c r="B20" s="39"/>
      <c r="C20" s="39"/>
      <c r="D20" s="39"/>
      <c r="E20" s="39"/>
      <c r="F20" s="39"/>
      <c r="G20" s="39"/>
      <c r="H20" s="41">
        <f>H19*0.06</f>
        <v>0</v>
      </c>
      <c r="I20" s="65">
        <v>0.06</v>
      </c>
    </row>
    <row r="21" s="2" customFormat="1" ht="19" customHeight="1" spans="1:9">
      <c r="A21" s="39" t="s">
        <v>55</v>
      </c>
      <c r="B21" s="39"/>
      <c r="C21" s="39"/>
      <c r="D21" s="39"/>
      <c r="E21" s="39"/>
      <c r="F21" s="39"/>
      <c r="G21" s="39"/>
      <c r="H21" s="41">
        <f>SUM(H19:H20)</f>
        <v>0</v>
      </c>
      <c r="I21" s="66"/>
    </row>
    <row r="22" s="2" customFormat="1" ht="19" customHeight="1" spans="1:9">
      <c r="A22" s="9" t="s">
        <v>56</v>
      </c>
      <c r="B22" s="10"/>
      <c r="C22" s="10"/>
      <c r="D22" s="10"/>
      <c r="E22" s="10"/>
      <c r="F22" s="10"/>
      <c r="G22" s="11"/>
      <c r="H22" s="11"/>
      <c r="I22" s="10"/>
    </row>
    <row r="23" s="2" customFormat="1" ht="19" customHeight="1" spans="1:9">
      <c r="A23" s="12" t="s">
        <v>2</v>
      </c>
      <c r="B23" s="13" t="s">
        <v>3</v>
      </c>
      <c r="C23" s="13" t="s">
        <v>57</v>
      </c>
      <c r="D23" s="13" t="s">
        <v>58</v>
      </c>
      <c r="E23" s="13" t="s">
        <v>7</v>
      </c>
      <c r="F23" s="13" t="s">
        <v>59</v>
      </c>
      <c r="G23" s="42" t="s">
        <v>8</v>
      </c>
      <c r="H23" s="15" t="s">
        <v>9</v>
      </c>
      <c r="I23" s="59" t="s">
        <v>10</v>
      </c>
    </row>
    <row r="24" s="2" customFormat="1" ht="19" customHeight="1" spans="1:9">
      <c r="A24" s="12">
        <v>1</v>
      </c>
      <c r="B24" s="43" t="s">
        <v>60</v>
      </c>
      <c r="C24" s="43" t="s">
        <v>61</v>
      </c>
      <c r="D24" s="20">
        <v>1</v>
      </c>
      <c r="E24" s="20" t="s">
        <v>18</v>
      </c>
      <c r="F24" s="44">
        <v>1</v>
      </c>
      <c r="G24" s="45">
        <v>0</v>
      </c>
      <c r="H24" s="45">
        <f>G24*D24</f>
        <v>0</v>
      </c>
      <c r="I24" s="59"/>
    </row>
    <row r="25" s="2" customFormat="1" ht="19" customHeight="1" spans="1:9">
      <c r="A25" s="12">
        <v>2</v>
      </c>
      <c r="B25" s="43" t="s">
        <v>62</v>
      </c>
      <c r="C25" s="43" t="s">
        <v>63</v>
      </c>
      <c r="D25" s="20">
        <v>2</v>
      </c>
      <c r="E25" s="20" t="s">
        <v>18</v>
      </c>
      <c r="F25" s="44">
        <v>1</v>
      </c>
      <c r="G25" s="45">
        <v>0</v>
      </c>
      <c r="H25" s="45">
        <f t="shared" ref="H25:H29" si="2">G25*D25</f>
        <v>0</v>
      </c>
      <c r="I25" s="59"/>
    </row>
    <row r="26" s="2" customFormat="1" ht="19" customHeight="1" spans="1:9">
      <c r="A26" s="12">
        <v>3</v>
      </c>
      <c r="B26" s="46" t="s">
        <v>64</v>
      </c>
      <c r="C26" s="46" t="s">
        <v>65</v>
      </c>
      <c r="D26" s="47">
        <v>1</v>
      </c>
      <c r="E26" s="44" t="s">
        <v>66</v>
      </c>
      <c r="F26" s="44">
        <v>1</v>
      </c>
      <c r="G26" s="48">
        <v>0</v>
      </c>
      <c r="H26" s="49">
        <f t="shared" si="2"/>
        <v>0</v>
      </c>
      <c r="I26" s="61"/>
    </row>
    <row r="27" s="2" customFormat="1" ht="29" customHeight="1" spans="1:9">
      <c r="A27" s="12">
        <v>4</v>
      </c>
      <c r="B27" s="50" t="s">
        <v>67</v>
      </c>
      <c r="C27" s="50" t="s">
        <v>68</v>
      </c>
      <c r="D27" s="51">
        <v>25</v>
      </c>
      <c r="E27" s="52" t="s">
        <v>66</v>
      </c>
      <c r="F27" s="52"/>
      <c r="G27" s="53">
        <v>0</v>
      </c>
      <c r="H27" s="54">
        <f t="shared" si="2"/>
        <v>0</v>
      </c>
      <c r="I27" s="67" t="s">
        <v>69</v>
      </c>
    </row>
    <row r="28" s="2" customFormat="1" ht="19" customHeight="1" spans="1:9">
      <c r="A28" s="12">
        <v>5</v>
      </c>
      <c r="B28" s="50" t="s">
        <v>70</v>
      </c>
      <c r="C28" s="50" t="s">
        <v>71</v>
      </c>
      <c r="D28" s="20">
        <v>20</v>
      </c>
      <c r="E28" s="20" t="s">
        <v>66</v>
      </c>
      <c r="F28" s="44">
        <v>1</v>
      </c>
      <c r="G28" s="45">
        <v>0</v>
      </c>
      <c r="H28" s="45">
        <f t="shared" si="2"/>
        <v>0</v>
      </c>
      <c r="I28" s="61"/>
    </row>
    <row r="29" s="2" customFormat="1" ht="19" customHeight="1" spans="1:9">
      <c r="A29" s="12">
        <v>6</v>
      </c>
      <c r="B29" s="50" t="s">
        <v>72</v>
      </c>
      <c r="C29" s="50" t="s">
        <v>73</v>
      </c>
      <c r="D29" s="20">
        <v>1</v>
      </c>
      <c r="E29" s="20" t="s">
        <v>74</v>
      </c>
      <c r="F29" s="44">
        <v>1</v>
      </c>
      <c r="G29" s="45">
        <v>0</v>
      </c>
      <c r="H29" s="45">
        <f t="shared" si="2"/>
        <v>0</v>
      </c>
      <c r="I29" s="61"/>
    </row>
    <row r="30" s="2" customFormat="1" ht="19" customHeight="1" spans="1:9">
      <c r="A30" s="55" t="s">
        <v>53</v>
      </c>
      <c r="B30" s="55"/>
      <c r="C30" s="55"/>
      <c r="D30" s="55"/>
      <c r="E30" s="55"/>
      <c r="F30" s="55"/>
      <c r="G30" s="55"/>
      <c r="H30" s="56">
        <f>SUM(H24:H29)</f>
        <v>0</v>
      </c>
      <c r="I30" s="66"/>
    </row>
    <row r="31" s="2" customFormat="1" ht="19" customHeight="1" spans="1:10">
      <c r="A31" s="39" t="s">
        <v>54</v>
      </c>
      <c r="B31" s="39"/>
      <c r="C31" s="39"/>
      <c r="D31" s="39"/>
      <c r="E31" s="39"/>
      <c r="F31" s="39"/>
      <c r="G31" s="39"/>
      <c r="H31" s="41">
        <f>H30*I31</f>
        <v>0</v>
      </c>
      <c r="I31" s="65">
        <v>0.06</v>
      </c>
      <c r="J31" s="68"/>
    </row>
    <row r="32" s="2" customFormat="1" ht="19" customHeight="1" spans="1:10">
      <c r="A32" s="39" t="s">
        <v>55</v>
      </c>
      <c r="B32" s="39"/>
      <c r="C32" s="39"/>
      <c r="D32" s="39"/>
      <c r="E32" s="39"/>
      <c r="F32" s="39"/>
      <c r="G32" s="39"/>
      <c r="H32" s="41">
        <f>SUM(H30:H31)</f>
        <v>0</v>
      </c>
      <c r="I32" s="66"/>
      <c r="J32" s="68"/>
    </row>
    <row r="33" ht="19" customHeight="1" spans="1:9">
      <c r="A33" s="39" t="s">
        <v>75</v>
      </c>
      <c r="B33" s="39"/>
      <c r="C33" s="39"/>
      <c r="D33" s="39"/>
      <c r="E33" s="39"/>
      <c r="F33" s="39"/>
      <c r="G33" s="39"/>
      <c r="H33" s="40">
        <f>H32+H21</f>
        <v>0</v>
      </c>
      <c r="I33" s="66"/>
    </row>
    <row r="34" customHeight="1" spans="1:9">
      <c r="A34" s="57"/>
      <c r="B34" s="57"/>
      <c r="C34" s="57"/>
      <c r="D34" s="57"/>
      <c r="E34" s="57"/>
      <c r="F34" s="57"/>
      <c r="G34" s="57"/>
      <c r="H34" s="57"/>
      <c r="I34" s="69"/>
    </row>
    <row r="35" customFormat="1" customHeight="1" spans="1:9">
      <c r="A35" s="58"/>
      <c r="B35" s="58"/>
      <c r="C35" s="58"/>
      <c r="D35" s="58"/>
      <c r="E35" s="58"/>
      <c r="F35" s="58"/>
      <c r="G35" s="4"/>
      <c r="H35" s="4"/>
      <c r="I35" s="58"/>
    </row>
  </sheetData>
  <mergeCells count="11">
    <mergeCell ref="A1:I1"/>
    <mergeCell ref="A2:I2"/>
    <mergeCell ref="A19:G19"/>
    <mergeCell ref="A20:G20"/>
    <mergeCell ref="A21:G21"/>
    <mergeCell ref="A22:I22"/>
    <mergeCell ref="A30:G30"/>
    <mergeCell ref="A31:G31"/>
    <mergeCell ref="A32:G32"/>
    <mergeCell ref="A33:G33"/>
    <mergeCell ref="A34:H34"/>
  </mergeCells>
  <pageMargins left="0.275" right="0.313888888888889" top="0.75" bottom="0.393055555555556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陈夏小樑樑</cp:lastModifiedBy>
  <dcterms:created xsi:type="dcterms:W3CDTF">2017-03-15T09:48:00Z</dcterms:created>
  <dcterms:modified xsi:type="dcterms:W3CDTF">2019-09-06T01:45:11Z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