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758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<sst xmlns="http://schemas.openxmlformats.org/spreadsheetml/2006/main" count="338" uniqueCount="154">
  <si>
    <t>序号</t>
  </si>
  <si>
    <t>类型</t>
  </si>
  <si>
    <t>尺寸(mm)</t>
  </si>
  <si>
    <t>描述</t>
  </si>
  <si>
    <t>标准和钢级</t>
  </si>
  <si>
    <t>外径</t>
  </si>
  <si>
    <t>壁厚</t>
  </si>
  <si>
    <t>单位重量（kg/m)</t>
  </si>
  <si>
    <t>数量</t>
  </si>
  <si>
    <t>单位</t>
  </si>
  <si>
    <t>支数</t>
  </si>
  <si>
    <t>总重量（吨）</t>
  </si>
  <si>
    <t>备注</t>
  </si>
  <si>
    <t>价格</t>
  </si>
  <si>
    <t>交期</t>
  </si>
  <si>
    <t>1</t>
  </si>
  <si>
    <t>钢管</t>
  </si>
  <si>
    <t>1800</t>
  </si>
  <si>
    <t>直缝电熔焊钢管，倒棱，执行 ANSI B36.10 标准，壁厚 12.7 毫米</t>
  </si>
  <si>
    <t>ASTM A139 GR.B</t>
  </si>
  <si>
    <t>1829</t>
  </si>
  <si>
    <t>12.7</t>
  </si>
  <si>
    <t>120</t>
  </si>
  <si>
    <t>M</t>
  </si>
  <si>
    <t/>
  </si>
  <si>
    <t>2</t>
  </si>
  <si>
    <t>钢管，执行 ASME B36.10 标准，壁厚 10 毫米，倒棱</t>
  </si>
  <si>
    <t>ASTM A516-GR70N 轧制板材</t>
  </si>
  <si>
    <t>10</t>
  </si>
  <si>
    <t>96</t>
  </si>
  <si>
    <t>3</t>
  </si>
  <si>
    <t>1400</t>
  </si>
  <si>
    <t>钢管，执行 ASME B36.10 尺寸标准，壁厚 9.53 毫米，倒棱，母材为 ASTM A204-A 级钢板，电熔焊工艺（焊接接头系数 0.90）</t>
  </si>
  <si>
    <t>ASTM-A691 GR.CM-65 / CL.13</t>
  </si>
  <si>
    <t>1422</t>
  </si>
  <si>
    <t>9.53</t>
  </si>
  <si>
    <t>48</t>
  </si>
  <si>
    <t>4</t>
  </si>
  <si>
    <t>1300</t>
  </si>
  <si>
    <t>直缝电熔焊钢管，倒棱，执行 ANSI B36.10 标准，壁厚 9.53 毫米</t>
  </si>
  <si>
    <t>1321</t>
  </si>
  <si>
    <t>36</t>
  </si>
  <si>
    <t>5</t>
  </si>
  <si>
    <t>1100</t>
  </si>
  <si>
    <t>API 5L GR.B</t>
  </si>
  <si>
    <t>1118</t>
  </si>
  <si>
    <t>6</t>
  </si>
  <si>
    <t>1150</t>
  </si>
  <si>
    <t>直缝电熔焊钢管，倒棱，执行 ANSI B36.19 标准，壁厚 11.13 毫米</t>
  </si>
  <si>
    <t>ASTM A358 GR.316L /CL1</t>
  </si>
  <si>
    <t>1168</t>
  </si>
  <si>
    <t>11.13</t>
  </si>
  <si>
    <t>54</t>
  </si>
  <si>
    <t>7</t>
  </si>
  <si>
    <t>1050</t>
  </si>
  <si>
    <t>1067</t>
  </si>
  <si>
    <t>90</t>
  </si>
  <si>
    <t>8</t>
  </si>
  <si>
    <t>1000</t>
  </si>
  <si>
    <t>钢管，执行 ASME B36.10 标准，壁厚 9.53 毫米，倒棱，母材为 A204-A 级钢板，电熔焊工艺（焊接接头系数 0.90）</t>
  </si>
  <si>
    <t>1016</t>
  </si>
  <si>
    <t>72</t>
  </si>
  <si>
    <t>9</t>
  </si>
  <si>
    <t>钢管，执行 ASME B36.10 标准，壁厚 7.92 毫米，端部坡口，电熔焊工艺</t>
  </si>
  <si>
    <t>ASTM A139 GR.B EFW</t>
  </si>
  <si>
    <t>7.92</t>
  </si>
  <si>
    <t>24</t>
  </si>
  <si>
    <t>950</t>
  </si>
  <si>
    <t>直缝电熔焊钢管，执行 ASME B36.10 标准，壁厚 7.92 毫米，倒棱</t>
  </si>
  <si>
    <t>965</t>
  </si>
  <si>
    <t>30</t>
  </si>
  <si>
    <t>11</t>
  </si>
  <si>
    <t>800</t>
  </si>
  <si>
    <t>813</t>
  </si>
  <si>
    <t>12</t>
  </si>
  <si>
    <t>直缝电熔焊钢管，倒棱，执行 ANSI B36.10 标准，壁厚 6.35 毫米</t>
  </si>
  <si>
    <t>6.35</t>
  </si>
  <si>
    <t>13</t>
  </si>
  <si>
    <t>700</t>
  </si>
  <si>
    <t>711.2</t>
  </si>
  <si>
    <t>18</t>
  </si>
  <si>
    <t>14</t>
  </si>
  <si>
    <t>直缝电熔焊钢管（焊接接头系数 0.90），执行 ASME B36.10 标准，壁厚 9.53 毫米，倒棱，母材为 A204-A 级钢板</t>
  </si>
  <si>
    <t>16</t>
  </si>
  <si>
    <t>600</t>
  </si>
  <si>
    <t>直缝电熔焊钢管，倒棱，执行 ANSI B36.19 标准，壁厚 9.53 毫米</t>
  </si>
  <si>
    <t>609.6</t>
  </si>
  <si>
    <t>17</t>
  </si>
  <si>
    <t>500</t>
  </si>
  <si>
    <t xml:space="preserve">直缝电熔焊钢管（焊接接头系数 0.90），执行 ASME B36.10 标准，壁厚 9.53 毫米，倒棱，母材为 A204-A 级钢板
</t>
  </si>
  <si>
    <t>508</t>
  </si>
  <si>
    <t>19</t>
  </si>
  <si>
    <t>300</t>
  </si>
  <si>
    <t>直缝电阻焊钢管，执行 ANSI B36.10 标准，倒棱，壁厚 9.53 毫米</t>
  </si>
  <si>
    <t>ASTM A53 GR.B</t>
  </si>
  <si>
    <t>ROW</t>
  </si>
  <si>
    <t>ITEM</t>
  </si>
  <si>
    <t>SIZE(mm)</t>
  </si>
  <si>
    <t>15</t>
  </si>
  <si>
    <t>无缝钢管，倒棱，执行 ANSI B36.10 标准，SCH STD</t>
  </si>
  <si>
    <t>ASTM A106 GR. B</t>
  </si>
  <si>
    <t>42</t>
  </si>
  <si>
    <t>450</t>
  </si>
  <si>
    <t>无缝钢管，执行 ASME B36.10 标准，SCH STD，倒棱</t>
  </si>
  <si>
    <t>457.2</t>
  </si>
  <si>
    <t>20</t>
  </si>
  <si>
    <t>200</t>
  </si>
  <si>
    <t xml:space="preserve">无缝钢管，倒棱，执行 ANSI B36.10 标准，SCH 40 壁厚等级
</t>
  </si>
  <si>
    <t>219.1</t>
  </si>
  <si>
    <t>8.18</t>
  </si>
  <si>
    <t>21</t>
  </si>
  <si>
    <t>150</t>
  </si>
  <si>
    <t>无缝钢管，倒棱，执行 ANSI B36.10 标准，SCH 40 壁厚等级</t>
  </si>
  <si>
    <t>168.3</t>
  </si>
  <si>
    <t>7.11</t>
  </si>
  <si>
    <t>22</t>
  </si>
  <si>
    <t>100</t>
  </si>
  <si>
    <t>114.3</t>
  </si>
  <si>
    <t>6.02</t>
  </si>
  <si>
    <t>23</t>
  </si>
  <si>
    <t>热浸镀锌无缝钢管，执行 ANSI B36.10 标准，SCH 40 壁厚等级，端部需车螺纹</t>
  </si>
  <si>
    <t>ASTM A53 GR.B(HOT DIP GLV.)</t>
  </si>
  <si>
    <t>80</t>
  </si>
  <si>
    <t>无缝钢管，倒棱，执行 ANSI B36.10 标准，SCH 80 壁厚等级</t>
  </si>
  <si>
    <t>88.9</t>
  </si>
  <si>
    <t>7.62</t>
  </si>
  <si>
    <t>162</t>
  </si>
  <si>
    <t>25</t>
  </si>
  <si>
    <t>50</t>
  </si>
  <si>
    <t>60.3</t>
  </si>
  <si>
    <t>3.91</t>
  </si>
  <si>
    <t>26</t>
  </si>
  <si>
    <t>40</t>
  </si>
  <si>
    <t>钢管，执行 ASME B36.10 标准，SCH 80 壁厚等级，平端</t>
  </si>
  <si>
    <t>A106-B SMLS</t>
  </si>
  <si>
    <t>48.3</t>
  </si>
  <si>
    <t>5.08</t>
  </si>
  <si>
    <t>27</t>
  </si>
  <si>
    <t>A335 P1 SMLS</t>
  </si>
  <si>
    <t>28</t>
  </si>
  <si>
    <t>无缝钢管，平端，执行 ANSI B36.10 标准，SCH 80 壁厚等级</t>
  </si>
  <si>
    <t>33.4</t>
  </si>
  <si>
    <t>4.55</t>
  </si>
  <si>
    <t>132</t>
  </si>
  <si>
    <t>29</t>
  </si>
  <si>
    <t>无缝钢管，倒棱，执行 ANSI B36.10 标准，SCH80 壁厚系列</t>
  </si>
  <si>
    <t>264</t>
  </si>
  <si>
    <t>热浸镀锌无缝钢管，执行 ANSI B36.10 标准，SCH80 壁厚等级，管端车螺纹</t>
  </si>
  <si>
    <t>33</t>
  </si>
  <si>
    <t>钢管，ASME B36.10 标准，SCH80 壁厚等级，平端</t>
  </si>
  <si>
    <t>21.3</t>
  </si>
  <si>
    <t>3.73</t>
  </si>
  <si>
    <t>总计</t>
  </si>
  <si>
    <t>1.焊管、钢管单根长度为6米每支；
2.焊管价格需包含包装价格如十字架撑，涂油，无缝管价格需包含切管、堵头、打捆、涂油价格；
3.无缝管中序号23和30项需热镀锌及管端车螺纹；镀锌、车螺纹的标准按照ASTM A53标准执行；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</si>
</sst>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topLeftCell="B1" workbookViewId="0">
      <selection activeCell="B2" sqref="B2"/>
    </sheetView>
  </sheetViews>
  <sheetFormatPr defaultColWidth="8.61261261261261" defaultRowHeight="14.1"/>
  <cols>
    <col min="1" max="2" width="8.61261261261261" style="1"/>
    <col min="3" max="3" width="19.3063063063063" style="1" customWidth="1"/>
    <col min="4" max="4" width="22.6936936936937" style="2" customWidth="1"/>
    <col min="5" max="5" width="15.1351351351351" style="1" customWidth="1"/>
    <col min="6" max="7" width="8.61261261261261" style="1"/>
    <col min="8" max="8" width="16.8378378378378" style="1" customWidth="1"/>
    <col min="9" max="11" width="8.61261261261261" style="1"/>
    <col min="12" max="12" width="17.4504504504505" style="1" customWidth="1"/>
    <col min="13" max="13" width="8.61261261261261" style="1"/>
  </cols>
  <sheetData>
    <row r="1" ht="14.15" spans="1:1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</v>
      </c>
      <c r="K1" s="6" t="s">
        <v>10</v>
      </c>
      <c r="L1" s="5" t="s">
        <v>11</v>
      </c>
      <c r="M1" s="3" t="s">
        <v>12</v>
      </c>
      <c r="N1" t="s">
        <v>13</v>
      </c>
      <c r="O1" t="s">
        <v>14</v>
      </c>
    </row>
    <row r="2" ht="42.45" spans="1:15">
      <c r="A2" s="7" t="s">
        <v>15</v>
      </c>
      <c r="B2" s="7" t="s">
        <v>16</v>
      </c>
      <c r="C2" s="7" t="s">
        <v>17</v>
      </c>
      <c r="D2" s="7" t="s">
        <v>18</v>
      </c>
      <c r="E2" s="7" t="s">
        <v>19</v>
      </c>
      <c r="F2" s="7" t="s">
        <v>20</v>
      </c>
      <c r="G2" s="7" t="s">
        <v>21</v>
      </c>
      <c r="H2" s="8">
        <f>0.0246615*(F2-G2)*G2</f>
        <v>568.867067115</v>
      </c>
      <c r="I2" s="7" t="s">
        <v>22</v>
      </c>
      <c r="J2" s="7" t="s">
        <v>23</v>
      </c>
      <c r="K2" s="9">
        <f t="shared" ref="K2:K18" si="0">I2/6</f>
        <v>20</v>
      </c>
      <c r="L2" s="8">
        <f t="shared" ref="L2:L18" si="1">H2*I2/1000</f>
        <v>68.2640480538</v>
      </c>
      <c r="M2" s="7" t="s">
        <v>24</v>
      </c>
    </row>
    <row r="3" ht="42.45" spans="1:15">
      <c r="A3" s="7" t="s">
        <v>25</v>
      </c>
      <c r="B3" s="7" t="s">
        <v>16</v>
      </c>
      <c r="C3" s="7" t="s">
        <v>17</v>
      </c>
      <c r="D3" s="10" t="s">
        <v>26</v>
      </c>
      <c r="E3" s="7" t="s">
        <v>27</v>
      </c>
      <c r="F3" s="7" t="s">
        <v>20</v>
      </c>
      <c r="G3" s="7" t="s">
        <v>28</v>
      </c>
      <c r="H3" s="8">
        <f t="shared" ref="H3:H18" si="2">0.0246615*(F3-G3)*G3</f>
        <v>448.592685</v>
      </c>
      <c r="I3" s="7" t="s">
        <v>29</v>
      </c>
      <c r="J3" s="7" t="s">
        <v>23</v>
      </c>
      <c r="K3" s="9">
        <f t="shared" si="0"/>
        <v>16</v>
      </c>
      <c r="L3" s="8">
        <f t="shared" si="1"/>
        <v>43.06489776</v>
      </c>
      <c r="M3" s="7" t="s">
        <v>24</v>
      </c>
    </row>
    <row r="4" ht="84.85" spans="1:15">
      <c r="A4" s="7" t="s">
        <v>30</v>
      </c>
      <c r="B4" s="7" t="s">
        <v>16</v>
      </c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8">
        <f t="shared" si="2"/>
        <v>331.96448346465</v>
      </c>
      <c r="I4" s="7" t="s">
        <v>36</v>
      </c>
      <c r="J4" s="7" t="s">
        <v>23</v>
      </c>
      <c r="K4" s="9">
        <f t="shared" si="0"/>
        <v>8</v>
      </c>
      <c r="L4" s="8">
        <f t="shared" si="1"/>
        <v>15.9342952063032</v>
      </c>
      <c r="M4" s="7" t="s">
        <v>24</v>
      </c>
    </row>
    <row r="5" ht="42.45" spans="1:15">
      <c r="A5" s="7" t="s">
        <v>37</v>
      </c>
      <c r="B5" s="7" t="s">
        <v>16</v>
      </c>
      <c r="C5" s="7" t="s">
        <v>38</v>
      </c>
      <c r="D5" s="7" t="s">
        <v>39</v>
      </c>
      <c r="E5" s="7" t="s">
        <v>19</v>
      </c>
      <c r="F5" s="7" t="s">
        <v>40</v>
      </c>
      <c r="G5" s="7" t="s">
        <v>35</v>
      </c>
      <c r="H5" s="8">
        <f t="shared" si="2"/>
        <v>308.22704986965</v>
      </c>
      <c r="I5" s="7" t="s">
        <v>41</v>
      </c>
      <c r="J5" s="7" t="s">
        <v>23</v>
      </c>
      <c r="K5" s="9">
        <f t="shared" si="0"/>
        <v>6</v>
      </c>
      <c r="L5" s="8">
        <f t="shared" si="1"/>
        <v>11.0961737953074</v>
      </c>
      <c r="M5" s="7" t="s">
        <v>24</v>
      </c>
    </row>
    <row r="6" ht="42.45" spans="1:15">
      <c r="A6" s="7" t="s">
        <v>42</v>
      </c>
      <c r="B6" s="7" t="s">
        <v>16</v>
      </c>
      <c r="C6" s="7" t="s">
        <v>43</v>
      </c>
      <c r="D6" s="7" t="s">
        <v>39</v>
      </c>
      <c r="E6" s="7" t="s">
        <v>44</v>
      </c>
      <c r="F6" s="7" t="s">
        <v>45</v>
      </c>
      <c r="G6" s="7" t="s">
        <v>35</v>
      </c>
      <c r="H6" s="8">
        <f t="shared" si="2"/>
        <v>260.51715858465</v>
      </c>
      <c r="I6" s="7" t="s">
        <v>41</v>
      </c>
      <c r="J6" s="7" t="s">
        <v>23</v>
      </c>
      <c r="K6" s="9">
        <f t="shared" si="0"/>
        <v>6</v>
      </c>
      <c r="L6" s="8">
        <f t="shared" si="1"/>
        <v>9.3786177090474</v>
      </c>
      <c r="M6" s="7" t="s">
        <v>24</v>
      </c>
    </row>
    <row r="7" ht="42.45" spans="1:15">
      <c r="A7" s="7" t="s">
        <v>46</v>
      </c>
      <c r="B7" s="7" t="s">
        <v>16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8">
        <f t="shared" si="2"/>
        <v>317.54056399065</v>
      </c>
      <c r="I7" s="7" t="s">
        <v>52</v>
      </c>
      <c r="J7" s="7" t="s">
        <v>23</v>
      </c>
      <c r="K7" s="9">
        <f t="shared" si="0"/>
        <v>9</v>
      </c>
      <c r="L7" s="8">
        <f t="shared" si="1"/>
        <v>17.1471904554951</v>
      </c>
      <c r="M7" s="7" t="s">
        <v>24</v>
      </c>
    </row>
    <row r="8" ht="42.45" spans="1:15">
      <c r="A8" s="7" t="s">
        <v>53</v>
      </c>
      <c r="B8" s="7" t="s">
        <v>16</v>
      </c>
      <c r="C8" s="7" t="s">
        <v>54</v>
      </c>
      <c r="D8" s="7" t="s">
        <v>26</v>
      </c>
      <c r="E8" s="7" t="s">
        <v>27</v>
      </c>
      <c r="F8" s="7" t="s">
        <v>55</v>
      </c>
      <c r="G8" s="7" t="s">
        <v>28</v>
      </c>
      <c r="H8" s="8">
        <f t="shared" si="2"/>
        <v>260.672055</v>
      </c>
      <c r="I8" s="7" t="s">
        <v>56</v>
      </c>
      <c r="J8" s="7" t="s">
        <v>23</v>
      </c>
      <c r="K8" s="9">
        <f t="shared" si="0"/>
        <v>15</v>
      </c>
      <c r="L8" s="8">
        <f t="shared" si="1"/>
        <v>23.46048495</v>
      </c>
      <c r="M8" s="7" t="s">
        <v>24</v>
      </c>
    </row>
    <row r="9" ht="70.7" spans="1:15">
      <c r="A9" s="7" t="s">
        <v>57</v>
      </c>
      <c r="B9" s="7" t="s">
        <v>16</v>
      </c>
      <c r="C9" s="7" t="s">
        <v>58</v>
      </c>
      <c r="D9" s="7" t="s">
        <v>59</v>
      </c>
      <c r="E9" s="7" t="s">
        <v>33</v>
      </c>
      <c r="F9" s="7" t="s">
        <v>60</v>
      </c>
      <c r="G9" s="7" t="s">
        <v>35</v>
      </c>
      <c r="H9" s="8">
        <f t="shared" si="2"/>
        <v>236.54470089465</v>
      </c>
      <c r="I9" s="7" t="s">
        <v>61</v>
      </c>
      <c r="J9" s="7" t="s">
        <v>23</v>
      </c>
      <c r="K9" s="9">
        <f t="shared" si="0"/>
        <v>12</v>
      </c>
      <c r="L9" s="8">
        <f t="shared" si="1"/>
        <v>17.0312184644148</v>
      </c>
      <c r="M9" s="7" t="s">
        <v>24</v>
      </c>
    </row>
    <row r="10" ht="42.45" spans="1:15">
      <c r="A10" s="7" t="s">
        <v>62</v>
      </c>
      <c r="B10" s="7" t="s">
        <v>16</v>
      </c>
      <c r="C10" s="7" t="s">
        <v>58</v>
      </c>
      <c r="D10" s="7" t="s">
        <v>63</v>
      </c>
      <c r="E10" s="7" t="s">
        <v>64</v>
      </c>
      <c r="F10" s="7" t="s">
        <v>60</v>
      </c>
      <c r="G10" s="7" t="s">
        <v>65</v>
      </c>
      <c r="H10" s="8">
        <f t="shared" si="2"/>
        <v>196.8972581664</v>
      </c>
      <c r="I10" s="7" t="s">
        <v>66</v>
      </c>
      <c r="J10" s="7" t="s">
        <v>23</v>
      </c>
      <c r="K10" s="9">
        <f t="shared" si="0"/>
        <v>4</v>
      </c>
      <c r="L10" s="8">
        <f t="shared" si="1"/>
        <v>4.7255341959936</v>
      </c>
      <c r="M10" s="7" t="s">
        <v>24</v>
      </c>
    </row>
    <row r="11" ht="42.45" spans="1:15">
      <c r="A11" s="7" t="s">
        <v>28</v>
      </c>
      <c r="B11" s="7" t="s">
        <v>16</v>
      </c>
      <c r="C11" s="7" t="s">
        <v>67</v>
      </c>
      <c r="D11" s="7" t="s">
        <v>68</v>
      </c>
      <c r="E11" s="7" t="s">
        <v>19</v>
      </c>
      <c r="F11" s="7" t="s">
        <v>69</v>
      </c>
      <c r="G11" s="7" t="s">
        <v>65</v>
      </c>
      <c r="H11" s="8">
        <f t="shared" si="2"/>
        <v>186.9359850864</v>
      </c>
      <c r="I11" s="7" t="s">
        <v>70</v>
      </c>
      <c r="J11" s="7" t="s">
        <v>23</v>
      </c>
      <c r="K11" s="9">
        <f t="shared" si="0"/>
        <v>5</v>
      </c>
      <c r="L11" s="8">
        <f t="shared" si="1"/>
        <v>5.608079552592</v>
      </c>
      <c r="M11" s="7" t="s">
        <v>24</v>
      </c>
    </row>
    <row r="12" ht="42.45" spans="1:15">
      <c r="A12" s="7" t="s">
        <v>71</v>
      </c>
      <c r="B12" s="7" t="s">
        <v>16</v>
      </c>
      <c r="C12" s="7" t="s">
        <v>72</v>
      </c>
      <c r="D12" s="7" t="s">
        <v>39</v>
      </c>
      <c r="E12" s="7" t="s">
        <v>44</v>
      </c>
      <c r="F12" s="7" t="s">
        <v>73</v>
      </c>
      <c r="G12" s="7" t="s">
        <v>35</v>
      </c>
      <c r="H12" s="8">
        <f t="shared" si="2"/>
        <v>188.83480960965</v>
      </c>
      <c r="I12" s="7" t="s">
        <v>70</v>
      </c>
      <c r="J12" s="7" t="s">
        <v>23</v>
      </c>
      <c r="K12" s="9">
        <f t="shared" si="0"/>
        <v>5</v>
      </c>
      <c r="L12" s="8">
        <f t="shared" si="1"/>
        <v>5.6650442882895</v>
      </c>
      <c r="M12" s="7" t="s">
        <v>24</v>
      </c>
    </row>
    <row r="13" ht="45" spans="1:15">
      <c r="A13" s="7" t="s">
        <v>74</v>
      </c>
      <c r="B13" s="7" t="s">
        <v>16</v>
      </c>
      <c r="C13" s="7" t="s">
        <v>72</v>
      </c>
      <c r="D13" s="11" t="s">
        <v>75</v>
      </c>
      <c r="E13" s="7" t="s">
        <v>19</v>
      </c>
      <c r="F13" s="7" t="s">
        <v>73</v>
      </c>
      <c r="G13" s="7" t="s">
        <v>76</v>
      </c>
      <c r="H13" s="8">
        <f t="shared" si="2"/>
        <v>126.32181349125</v>
      </c>
      <c r="I13" s="7" t="s">
        <v>36</v>
      </c>
      <c r="J13" s="7" t="s">
        <v>23</v>
      </c>
      <c r="K13" s="9">
        <f t="shared" si="0"/>
        <v>8</v>
      </c>
      <c r="L13" s="8">
        <f t="shared" si="1"/>
        <v>6.06344704758</v>
      </c>
      <c r="M13" s="7" t="s">
        <v>24</v>
      </c>
    </row>
    <row r="14" ht="42.45" spans="1:15">
      <c r="A14" s="7" t="s">
        <v>77</v>
      </c>
      <c r="B14" s="7" t="s">
        <v>16</v>
      </c>
      <c r="C14" s="7" t="s">
        <v>78</v>
      </c>
      <c r="D14" s="7" t="s">
        <v>75</v>
      </c>
      <c r="E14" s="7" t="s">
        <v>19</v>
      </c>
      <c r="F14" s="7" t="s">
        <v>79</v>
      </c>
      <c r="G14" s="7" t="s">
        <v>76</v>
      </c>
      <c r="H14" s="8">
        <f t="shared" si="2"/>
        <v>110.37988004625</v>
      </c>
      <c r="I14" s="7" t="s">
        <v>80</v>
      </c>
      <c r="J14" s="7" t="s">
        <v>23</v>
      </c>
      <c r="K14" s="9">
        <f t="shared" si="0"/>
        <v>3</v>
      </c>
      <c r="L14" s="8">
        <f t="shared" si="1"/>
        <v>1.9868378408325</v>
      </c>
      <c r="M14" s="7" t="s">
        <v>24</v>
      </c>
    </row>
    <row r="15" ht="70.7" spans="1:15">
      <c r="A15" s="7" t="s">
        <v>81</v>
      </c>
      <c r="B15" s="7" t="s">
        <v>16</v>
      </c>
      <c r="C15" s="7" t="s">
        <v>78</v>
      </c>
      <c r="D15" s="7" t="s">
        <v>82</v>
      </c>
      <c r="E15" s="7" t="s">
        <v>33</v>
      </c>
      <c r="F15" s="7" t="s">
        <v>79</v>
      </c>
      <c r="G15" s="7" t="s">
        <v>35</v>
      </c>
      <c r="H15" s="8">
        <f t="shared" si="2"/>
        <v>164.90935673865</v>
      </c>
      <c r="I15" s="7" t="s">
        <v>74</v>
      </c>
      <c r="J15" s="7" t="s">
        <v>23</v>
      </c>
      <c r="K15" s="9">
        <f t="shared" si="0"/>
        <v>2</v>
      </c>
      <c r="L15" s="8">
        <f t="shared" si="1"/>
        <v>1.9789122808638</v>
      </c>
      <c r="M15" s="7" t="s">
        <v>24</v>
      </c>
    </row>
    <row r="16" ht="45" spans="1:15">
      <c r="A16" s="7" t="s">
        <v>83</v>
      </c>
      <c r="B16" s="7" t="s">
        <v>16</v>
      </c>
      <c r="C16" s="7" t="s">
        <v>84</v>
      </c>
      <c r="D16" s="11" t="s">
        <v>85</v>
      </c>
      <c r="E16" s="7" t="s">
        <v>49</v>
      </c>
      <c r="F16" s="7" t="s">
        <v>86</v>
      </c>
      <c r="G16" s="7" t="s">
        <v>35</v>
      </c>
      <c r="H16" s="8">
        <f t="shared" si="2"/>
        <v>141.03090868665</v>
      </c>
      <c r="I16" s="7" t="s">
        <v>41</v>
      </c>
      <c r="J16" s="7" t="s">
        <v>23</v>
      </c>
      <c r="K16" s="9">
        <f t="shared" si="0"/>
        <v>6</v>
      </c>
      <c r="L16" s="8">
        <f t="shared" si="1"/>
        <v>5.0771127127194</v>
      </c>
      <c r="M16" s="7" t="s">
        <v>24</v>
      </c>
    </row>
    <row r="17" ht="84.85" spans="1:14">
      <c r="A17" s="7" t="s">
        <v>87</v>
      </c>
      <c r="B17" s="7" t="s">
        <v>16</v>
      </c>
      <c r="C17" s="7" t="s">
        <v>88</v>
      </c>
      <c r="D17" s="7" t="s">
        <v>89</v>
      </c>
      <c r="E17" s="7" t="s">
        <v>33</v>
      </c>
      <c r="F17" s="7" t="s">
        <v>90</v>
      </c>
      <c r="G17" s="7" t="s">
        <v>35</v>
      </c>
      <c r="H17" s="8">
        <f t="shared" si="2"/>
        <v>117.15246063465</v>
      </c>
      <c r="I17" s="7" t="s">
        <v>41</v>
      </c>
      <c r="J17" s="7" t="s">
        <v>23</v>
      </c>
      <c r="K17" s="9">
        <f t="shared" si="0"/>
        <v>6</v>
      </c>
      <c r="L17" s="8">
        <f t="shared" si="1"/>
        <v>4.2174885828474</v>
      </c>
      <c r="M17" s="7" t="s">
        <v>24</v>
      </c>
    </row>
    <row r="18" s="1" customFormat="1" ht="42.45" spans="1:14">
      <c r="A18" s="7" t="s">
        <v>91</v>
      </c>
      <c r="B18" s="7" t="s">
        <v>16</v>
      </c>
      <c r="C18" s="7" t="s">
        <v>92</v>
      </c>
      <c r="D18" s="7" t="s">
        <v>93</v>
      </c>
      <c r="E18" s="7" t="s">
        <v>94</v>
      </c>
      <c r="F18" s="8">
        <v>323.8</v>
      </c>
      <c r="G18" s="7" t="s">
        <v>35</v>
      </c>
      <c r="H18" s="8">
        <f t="shared" si="2"/>
        <v>73.86102233565</v>
      </c>
      <c r="I18" s="9">
        <v>102</v>
      </c>
      <c r="J18" s="8" t="s">
        <v>23</v>
      </c>
      <c r="K18" s="9">
        <f t="shared" si="0"/>
        <v>17</v>
      </c>
      <c r="L18" s="8">
        <f t="shared" si="1"/>
        <v>7.5338242782363</v>
      </c>
      <c r="M18" s="7" t="s">
        <v>24</v>
      </c>
    </row>
    <row r="19" spans="1:14">
      <c r="I19" s="12"/>
      <c r="K19" s="1">
        <f>SUM(K2:K18)</f>
        <v>148</v>
      </c>
      <c r="L19" s="13">
        <f>SUM(L2:L18)</f>
        <v>248.233207174322</v>
      </c>
    </row>
    <row r="20" spans="1:14">
      <c r="B20" s="3" t="s">
        <v>95</v>
      </c>
      <c r="C20" s="3" t="s">
        <v>96</v>
      </c>
      <c r="D20" s="3" t="s">
        <v>97</v>
      </c>
      <c r="E20" s="3" t="s">
        <v>3</v>
      </c>
      <c r="F20" s="3" t="s">
        <v>4</v>
      </c>
      <c r="G20" s="3" t="s">
        <v>5</v>
      </c>
      <c r="H20" s="3" t="s">
        <v>6</v>
      </c>
      <c r="I20" s="5" t="s">
        <v>7</v>
      </c>
      <c r="J20" s="3" t="s">
        <v>8</v>
      </c>
      <c r="K20" s="3" t="s">
        <v>9</v>
      </c>
      <c r="L20" s="6" t="s">
        <v>10</v>
      </c>
      <c r="M20" s="14" t="s">
        <v>11</v>
      </c>
      <c r="N20" s="3" t="s">
        <v>12</v>
      </c>
    </row>
    <row r="21" ht="56.55" spans="1:14">
      <c r="B21" s="7" t="s">
        <v>98</v>
      </c>
      <c r="C21" s="7" t="s">
        <v>16</v>
      </c>
      <c r="D21" s="7" t="s">
        <v>84</v>
      </c>
      <c r="E21" s="7" t="s">
        <v>99</v>
      </c>
      <c r="F21" s="7" t="s">
        <v>100</v>
      </c>
      <c r="G21" s="7" t="s">
        <v>86</v>
      </c>
      <c r="H21" s="7" t="s">
        <v>35</v>
      </c>
      <c r="I21" s="8">
        <f t="shared" ref="I21:I34" si="3">0.0246615*(G21-H21)*H21</f>
        <v>141.03090868665</v>
      </c>
      <c r="J21" s="7" t="s">
        <v>101</v>
      </c>
      <c r="K21" s="7" t="s">
        <v>23</v>
      </c>
      <c r="L21" s="9">
        <f t="shared" ref="L21:L34" si="4">J21/6</f>
        <v>7</v>
      </c>
      <c r="M21" s="15">
        <f t="shared" ref="M21:M34" si="5">I21*J21/1000</f>
        <v>5.9232981648393</v>
      </c>
      <c r="N21" s="7" t="s">
        <v>24</v>
      </c>
    </row>
    <row r="22" ht="56.55" spans="1:14">
      <c r="B22" s="7" t="s">
        <v>80</v>
      </c>
      <c r="C22" s="7" t="s">
        <v>16</v>
      </c>
      <c r="D22" s="7" t="s">
        <v>102</v>
      </c>
      <c r="E22" s="7" t="s">
        <v>103</v>
      </c>
      <c r="F22" s="7" t="s">
        <v>100</v>
      </c>
      <c r="G22" s="7" t="s">
        <v>104</v>
      </c>
      <c r="H22" s="7" t="s">
        <v>35</v>
      </c>
      <c r="I22" s="8">
        <f t="shared" si="3"/>
        <v>105.21323660865</v>
      </c>
      <c r="J22" s="7" t="s">
        <v>66</v>
      </c>
      <c r="K22" s="7" t="s">
        <v>23</v>
      </c>
      <c r="L22" s="9">
        <f t="shared" si="4"/>
        <v>4</v>
      </c>
      <c r="M22" s="15">
        <f t="shared" si="5"/>
        <v>2.5251176786076</v>
      </c>
      <c r="N22" s="7" t="s">
        <v>24</v>
      </c>
    </row>
    <row r="23" ht="84.85" spans="1:14">
      <c r="B23" s="7" t="s">
        <v>105</v>
      </c>
      <c r="C23" s="7" t="s">
        <v>16</v>
      </c>
      <c r="D23" s="7" t="s">
        <v>106</v>
      </c>
      <c r="E23" s="7" t="s">
        <v>107</v>
      </c>
      <c r="F23" s="7" t="s">
        <v>100</v>
      </c>
      <c r="G23" s="7" t="s">
        <v>108</v>
      </c>
      <c r="H23" s="7" t="s">
        <v>109</v>
      </c>
      <c r="I23" s="8">
        <f t="shared" si="3"/>
        <v>42.5491172844</v>
      </c>
      <c r="J23" s="7" t="s">
        <v>52</v>
      </c>
      <c r="K23" s="7" t="s">
        <v>23</v>
      </c>
      <c r="L23" s="9">
        <f t="shared" si="4"/>
        <v>9</v>
      </c>
      <c r="M23" s="15">
        <f t="shared" si="5"/>
        <v>2.2976523333576</v>
      </c>
      <c r="N23" s="7" t="s">
        <v>24</v>
      </c>
    </row>
    <row r="24" ht="70.7" spans="1:14">
      <c r="B24" s="7" t="s">
        <v>110</v>
      </c>
      <c r="C24" s="7" t="s">
        <v>16</v>
      </c>
      <c r="D24" s="7" t="s">
        <v>111</v>
      </c>
      <c r="E24" s="7" t="s">
        <v>112</v>
      </c>
      <c r="F24" s="7" t="s">
        <v>94</v>
      </c>
      <c r="G24" s="7" t="s">
        <v>113</v>
      </c>
      <c r="H24" s="7" t="s">
        <v>114</v>
      </c>
      <c r="I24" s="8">
        <f t="shared" si="3"/>
        <v>28.26358088535</v>
      </c>
      <c r="J24" s="7" t="s">
        <v>74</v>
      </c>
      <c r="K24" s="7" t="s">
        <v>23</v>
      </c>
      <c r="L24" s="9">
        <f t="shared" si="4"/>
        <v>2</v>
      </c>
      <c r="M24" s="15">
        <f t="shared" si="5"/>
        <v>0.3391629706242</v>
      </c>
      <c r="N24" s="7" t="s">
        <v>24</v>
      </c>
    </row>
    <row r="25" ht="70.7" spans="1:14">
      <c r="B25" s="7" t="s">
        <v>115</v>
      </c>
      <c r="C25" s="7" t="s">
        <v>16</v>
      </c>
      <c r="D25" s="7" t="s">
        <v>116</v>
      </c>
      <c r="E25" s="7" t="s">
        <v>112</v>
      </c>
      <c r="F25" s="7" t="s">
        <v>94</v>
      </c>
      <c r="G25" s="7" t="s">
        <v>117</v>
      </c>
      <c r="H25" s="7" t="s">
        <v>118</v>
      </c>
      <c r="I25" s="8">
        <f t="shared" si="3"/>
        <v>16.0754902644</v>
      </c>
      <c r="J25" s="7" t="s">
        <v>80</v>
      </c>
      <c r="K25" s="7" t="s">
        <v>23</v>
      </c>
      <c r="L25" s="9">
        <f t="shared" si="4"/>
        <v>3</v>
      </c>
      <c r="M25" s="15">
        <f t="shared" si="5"/>
        <v>0.2893588247592</v>
      </c>
      <c r="N25" s="7" t="s">
        <v>24</v>
      </c>
    </row>
    <row r="26" ht="84.85" spans="1:14">
      <c r="B26" s="7" t="s">
        <v>119</v>
      </c>
      <c r="C26" s="7" t="s">
        <v>16</v>
      </c>
      <c r="D26" s="7" t="s">
        <v>116</v>
      </c>
      <c r="E26" s="7" t="s">
        <v>120</v>
      </c>
      <c r="F26" s="7" t="s">
        <v>121</v>
      </c>
      <c r="G26" s="7" t="s">
        <v>117</v>
      </c>
      <c r="H26" s="7" t="s">
        <v>118</v>
      </c>
      <c r="I26" s="8">
        <f t="shared" si="3"/>
        <v>16.0754902644</v>
      </c>
      <c r="J26" s="7" t="s">
        <v>46</v>
      </c>
      <c r="K26" s="7" t="s">
        <v>23</v>
      </c>
      <c r="L26" s="9">
        <f t="shared" si="4"/>
        <v>1</v>
      </c>
      <c r="M26" s="15">
        <f t="shared" si="5"/>
        <v>0.0964529415864</v>
      </c>
      <c r="N26" s="7" t="s">
        <v>24</v>
      </c>
    </row>
    <row r="27" ht="70.7" spans="1:14">
      <c r="B27" s="7" t="s">
        <v>66</v>
      </c>
      <c r="C27" s="7" t="s">
        <v>16</v>
      </c>
      <c r="D27" s="7" t="s">
        <v>122</v>
      </c>
      <c r="E27" s="7" t="s">
        <v>123</v>
      </c>
      <c r="F27" s="7" t="s">
        <v>94</v>
      </c>
      <c r="G27" s="7" t="s">
        <v>124</v>
      </c>
      <c r="H27" s="7" t="s">
        <v>125</v>
      </c>
      <c r="I27" s="8">
        <f t="shared" si="3"/>
        <v>15.2741888064</v>
      </c>
      <c r="J27" s="7" t="s">
        <v>126</v>
      </c>
      <c r="K27" s="7" t="s">
        <v>23</v>
      </c>
      <c r="L27" s="9">
        <f t="shared" si="4"/>
        <v>27</v>
      </c>
      <c r="M27" s="15">
        <f t="shared" si="5"/>
        <v>2.4744185866368</v>
      </c>
      <c r="N27" s="7" t="s">
        <v>24</v>
      </c>
    </row>
    <row r="28" ht="70.7" spans="1:14">
      <c r="B28" s="7" t="s">
        <v>127</v>
      </c>
      <c r="C28" s="7" t="s">
        <v>16</v>
      </c>
      <c r="D28" s="7" t="s">
        <v>128</v>
      </c>
      <c r="E28" s="7" t="s">
        <v>112</v>
      </c>
      <c r="F28" s="7" t="s">
        <v>94</v>
      </c>
      <c r="G28" s="7" t="s">
        <v>129</v>
      </c>
      <c r="H28" s="7" t="s">
        <v>130</v>
      </c>
      <c r="I28" s="8">
        <f t="shared" si="3"/>
        <v>5.43748836135</v>
      </c>
      <c r="J28" s="7" t="s">
        <v>101</v>
      </c>
      <c r="K28" s="7" t="s">
        <v>23</v>
      </c>
      <c r="L28" s="9">
        <f t="shared" si="4"/>
        <v>7</v>
      </c>
      <c r="M28" s="15">
        <f t="shared" si="5"/>
        <v>0.2283745111767</v>
      </c>
      <c r="N28" s="7" t="s">
        <v>24</v>
      </c>
    </row>
    <row r="29" ht="56.55" spans="1:14">
      <c r="B29" s="7" t="s">
        <v>131</v>
      </c>
      <c r="C29" s="7" t="s">
        <v>16</v>
      </c>
      <c r="D29" s="7" t="s">
        <v>132</v>
      </c>
      <c r="E29" s="7" t="s">
        <v>133</v>
      </c>
      <c r="F29" s="7" t="s">
        <v>134</v>
      </c>
      <c r="G29" s="7" t="s">
        <v>135</v>
      </c>
      <c r="H29" s="7" t="s">
        <v>136</v>
      </c>
      <c r="I29" s="8">
        <f t="shared" si="3"/>
        <v>5.4146197524</v>
      </c>
      <c r="J29" s="7" t="s">
        <v>46</v>
      </c>
      <c r="K29" s="7" t="s">
        <v>23</v>
      </c>
      <c r="L29" s="9">
        <f t="shared" si="4"/>
        <v>1</v>
      </c>
      <c r="M29" s="15">
        <f t="shared" si="5"/>
        <v>0.0324877185144</v>
      </c>
      <c r="N29" s="7" t="s">
        <v>24</v>
      </c>
    </row>
    <row r="30" ht="56.55" spans="1:14">
      <c r="B30" s="7" t="s">
        <v>137</v>
      </c>
      <c r="C30" s="7" t="s">
        <v>16</v>
      </c>
      <c r="D30" s="7" t="s">
        <v>132</v>
      </c>
      <c r="E30" s="7" t="s">
        <v>133</v>
      </c>
      <c r="F30" s="7" t="s">
        <v>138</v>
      </c>
      <c r="G30" s="7" t="s">
        <v>135</v>
      </c>
      <c r="H30" s="7" t="s">
        <v>136</v>
      </c>
      <c r="I30" s="8">
        <f t="shared" si="3"/>
        <v>5.4146197524</v>
      </c>
      <c r="J30" s="7" t="s">
        <v>46</v>
      </c>
      <c r="K30" s="7" t="s">
        <v>23</v>
      </c>
      <c r="L30" s="9">
        <f t="shared" si="4"/>
        <v>1</v>
      </c>
      <c r="M30" s="15">
        <f t="shared" si="5"/>
        <v>0.0324877185144</v>
      </c>
      <c r="N30" s="7" t="s">
        <v>24</v>
      </c>
    </row>
    <row r="31" ht="70.7" spans="1:14">
      <c r="B31" s="7" t="s">
        <v>139</v>
      </c>
      <c r="C31" s="7" t="s">
        <v>16</v>
      </c>
      <c r="D31" s="7" t="s">
        <v>127</v>
      </c>
      <c r="E31" s="7" t="s">
        <v>140</v>
      </c>
      <c r="F31" s="7" t="s">
        <v>94</v>
      </c>
      <c r="G31" s="7" t="s">
        <v>141</v>
      </c>
      <c r="H31" s="7" t="s">
        <v>142</v>
      </c>
      <c r="I31" s="8">
        <f t="shared" si="3"/>
        <v>3.23725345125</v>
      </c>
      <c r="J31" s="7" t="s">
        <v>143</v>
      </c>
      <c r="K31" s="7" t="s">
        <v>23</v>
      </c>
      <c r="L31" s="9">
        <f t="shared" si="4"/>
        <v>22</v>
      </c>
      <c r="M31" s="15">
        <f t="shared" si="5"/>
        <v>0.427317455565</v>
      </c>
      <c r="N31" s="7" t="s">
        <v>24</v>
      </c>
    </row>
    <row r="32" ht="56.55" spans="1:14">
      <c r="B32" s="7" t="s">
        <v>144</v>
      </c>
      <c r="C32" s="7" t="s">
        <v>16</v>
      </c>
      <c r="D32" s="7" t="s">
        <v>127</v>
      </c>
      <c r="E32" s="7" t="s">
        <v>145</v>
      </c>
      <c r="F32" s="7" t="s">
        <v>94</v>
      </c>
      <c r="G32" s="7" t="s">
        <v>141</v>
      </c>
      <c r="H32" s="7" t="s">
        <v>142</v>
      </c>
      <c r="I32" s="8">
        <f t="shared" si="3"/>
        <v>3.23725345125</v>
      </c>
      <c r="J32" s="7" t="s">
        <v>146</v>
      </c>
      <c r="K32" s="7" t="s">
        <v>23</v>
      </c>
      <c r="L32" s="9">
        <f t="shared" si="4"/>
        <v>44</v>
      </c>
      <c r="M32" s="15">
        <f t="shared" si="5"/>
        <v>0.85463491113</v>
      </c>
      <c r="N32" s="7" t="s">
        <v>24</v>
      </c>
    </row>
    <row r="33" ht="70.7" spans="2:14">
      <c r="B33" s="7" t="s">
        <v>70</v>
      </c>
      <c r="C33" s="7" t="s">
        <v>16</v>
      </c>
      <c r="D33" s="7" t="s">
        <v>127</v>
      </c>
      <c r="E33" s="7" t="s">
        <v>147</v>
      </c>
      <c r="F33" s="7" t="s">
        <v>121</v>
      </c>
      <c r="G33" s="7" t="s">
        <v>141</v>
      </c>
      <c r="H33" s="7" t="s">
        <v>142</v>
      </c>
      <c r="I33" s="8">
        <f t="shared" si="3"/>
        <v>3.23725345125</v>
      </c>
      <c r="J33" s="7" t="s">
        <v>101</v>
      </c>
      <c r="K33" s="7" t="s">
        <v>23</v>
      </c>
      <c r="L33" s="9">
        <f t="shared" si="4"/>
        <v>7</v>
      </c>
      <c r="M33" s="15">
        <f t="shared" si="5"/>
        <v>0.1359646449525</v>
      </c>
      <c r="N33" s="7" t="s">
        <v>24</v>
      </c>
    </row>
    <row r="34" ht="56.55" spans="2:14">
      <c r="B34" s="7" t="s">
        <v>148</v>
      </c>
      <c r="C34" s="7" t="s">
        <v>16</v>
      </c>
      <c r="D34" s="7" t="s">
        <v>98</v>
      </c>
      <c r="E34" s="7" t="s">
        <v>149</v>
      </c>
      <c r="F34" s="7" t="s">
        <v>134</v>
      </c>
      <c r="G34" s="7" t="s">
        <v>150</v>
      </c>
      <c r="H34" s="7" t="s">
        <v>151</v>
      </c>
      <c r="I34" s="8">
        <f t="shared" si="3"/>
        <v>1.61621853015</v>
      </c>
      <c r="J34" s="7" t="s">
        <v>46</v>
      </c>
      <c r="K34" s="7" t="s">
        <v>23</v>
      </c>
      <c r="L34" s="9">
        <f t="shared" si="4"/>
        <v>1</v>
      </c>
      <c r="M34" s="15">
        <f t="shared" si="5"/>
        <v>0.0096973111809</v>
      </c>
      <c r="N34" s="7" t="s">
        <v>24</v>
      </c>
    </row>
    <row r="35" spans="2:14">
      <c r="B35" s="1" t="s">
        <v>152</v>
      </c>
      <c r="D35" s="1"/>
      <c r="L35" s="1">
        <f>SUM(L21:L34)</f>
        <v>136</v>
      </c>
      <c r="M35" s="13">
        <f>SUM(M21:M34)</f>
        <v>15.666425771445</v>
      </c>
      <c r="N35" s="1"/>
    </row>
    <row r="36" spans="2:14">
      <c r="C36" s="16" t="s">
        <v>153</v>
      </c>
      <c r="D36" s="16"/>
      <c r="E36" s="16"/>
      <c r="F36" s="16"/>
      <c r="G36" s="16"/>
    </row>
    <row r="37" spans="2:14">
      <c r="C37" s="16"/>
      <c r="D37" s="16"/>
      <c r="E37" s="16"/>
      <c r="F37" s="16"/>
      <c r="G37" s="16"/>
    </row>
    <row r="38" spans="2:14">
      <c r="C38" s="16"/>
      <c r="D38" s="16"/>
      <c r="E38" s="16"/>
      <c r="F38" s="16"/>
      <c r="G38" s="16"/>
    </row>
    <row r="39" spans="2:14">
      <c r="C39" s="16"/>
      <c r="D39" s="16"/>
      <c r="E39" s="16"/>
      <c r="F39" s="16"/>
      <c r="G39" s="16"/>
    </row>
    <row r="40" spans="2:14">
      <c r="C40" s="16"/>
      <c r="D40" s="16"/>
      <c r="E40" s="16"/>
      <c r="F40" s="16"/>
      <c r="G40" s="16"/>
    </row>
    <row r="41" spans="2:14">
      <c r="C41" s="16"/>
      <c r="D41" s="16"/>
      <c r="E41" s="16"/>
      <c r="F41" s="16"/>
      <c r="G41" s="16"/>
    </row>
    <row r="42" spans="2:14">
      <c r="C42" s="16"/>
      <c r="D42" s="16"/>
      <c r="E42" s="16"/>
      <c r="F42" s="16"/>
      <c r="G42" s="16"/>
    </row>
    <row r="43" spans="2:14">
      <c r="C43" s="16"/>
      <c r="D43" s="16"/>
      <c r="E43" s="16"/>
      <c r="F43" s="16"/>
      <c r="G43" s="16"/>
    </row>
    <row r="44" spans="2:14">
      <c r="C44" s="16"/>
      <c r="D44" s="16"/>
      <c r="E44" s="16"/>
      <c r="F44" s="16"/>
      <c r="G44" s="16"/>
    </row>
    <row r="45" spans="2:14">
      <c r="C45" s="16"/>
      <c r="D45" s="16"/>
      <c r="E45" s="16"/>
      <c r="F45" s="16"/>
      <c r="G45" s="16"/>
    </row>
    <row r="46" spans="2:14">
      <c r="C46" s="16"/>
      <c r="D46" s="16"/>
      <c r="E46" s="16"/>
      <c r="F46" s="16"/>
      <c r="G46" s="16"/>
    </row>
    <row r="47" spans="2:14">
      <c r="C47" s="16"/>
      <c r="D47" s="16"/>
      <c r="E47" s="16"/>
      <c r="F47" s="16"/>
      <c r="G47" s="16"/>
    </row>
  </sheetData>
  <mergeCells count="1">
    <mergeCell ref="C36:G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79490</dc:creator>
  <cp:lastModifiedBy>贰捌贰叁</cp:lastModifiedBy>
  <dcterms:created xsi:type="dcterms:W3CDTF">2026-07-13T06:58:00Z</dcterms:created>
  <dcterms:modified xsi:type="dcterms:W3CDTF">2026-07-17T02:58:25Z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B827B6DDFB1C4F00A44844B25ACEA09C_13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