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董世红\Downloads\"/>
    </mc:Choice>
  </mc:AlternateContent>
  <bookViews>
    <workbookView windowWidth="32065" windowHeight="17588"/>
  </bookViews>
  <sheets>
    <sheet name="Sheet1" sheetId="1" r:id="rId1"/>
  </sheets>
  <definedNames>
    <definedName name="_xlnm._FilterDatabase" localSheetId="0" hidden="1">Sheet1!$A$2:$BC$14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<sst xmlns="http://schemas.openxmlformats.org/spreadsheetml/2006/main" count="165" uniqueCount="123">
  <si>
    <t>生产用材料表</t>
  </si>
  <si>
    <t>第1页</t>
  </si>
  <si>
    <t>第2页</t>
  </si>
  <si>
    <t>第3页</t>
  </si>
  <si>
    <t>第4页</t>
  </si>
  <si>
    <t>第5页</t>
  </si>
  <si>
    <t>第6页</t>
  </si>
  <si>
    <t>第7页</t>
  </si>
  <si>
    <t>第8页</t>
  </si>
  <si>
    <t>第9页</t>
  </si>
  <si>
    <t>第10页</t>
  </si>
  <si>
    <t>第11页</t>
  </si>
  <si>
    <t>第12页</t>
  </si>
  <si>
    <t>第13页</t>
  </si>
  <si>
    <t>第14页</t>
  </si>
  <si>
    <t>第15页</t>
  </si>
  <si>
    <t>第16页</t>
  </si>
  <si>
    <t>第17页</t>
  </si>
  <si>
    <t>第18页</t>
  </si>
  <si>
    <t>第19页</t>
  </si>
  <si>
    <t>第20页</t>
  </si>
  <si>
    <t>第21页</t>
  </si>
  <si>
    <t>第22页</t>
  </si>
  <si>
    <t>第23页</t>
  </si>
  <si>
    <t>第24页</t>
  </si>
  <si>
    <t>第25页</t>
  </si>
  <si>
    <t>第26页</t>
  </si>
  <si>
    <t>第27页</t>
  </si>
  <si>
    <t>第28页</t>
  </si>
  <si>
    <t>第29页</t>
  </si>
  <si>
    <t>第30页</t>
  </si>
  <si>
    <t>第31页</t>
  </si>
  <si>
    <t>第32页</t>
  </si>
  <si>
    <t>第33页</t>
  </si>
  <si>
    <t>第34页</t>
  </si>
  <si>
    <t>第35页</t>
  </si>
  <si>
    <t>第36页</t>
  </si>
  <si>
    <t>第37页</t>
  </si>
  <si>
    <t>第38页</t>
  </si>
  <si>
    <t>序号</t>
  </si>
  <si>
    <t>名称</t>
  </si>
  <si>
    <t>公称尺寸</t>
  </si>
  <si>
    <t>接管规格</t>
  </si>
  <si>
    <t>外径</t>
  </si>
  <si>
    <t>内壁</t>
  </si>
  <si>
    <t>标准</t>
  </si>
  <si>
    <t>材料</t>
  </si>
  <si>
    <t>单位</t>
  </si>
  <si>
    <t>数量</t>
  </si>
  <si>
    <t>库存数（米)</t>
  </si>
  <si>
    <t>相近规格（米）</t>
  </si>
  <si>
    <t>备注</t>
  </si>
  <si>
    <t>PG13002  1/3</t>
  </si>
  <si>
    <t>PG13002  2/3</t>
  </si>
  <si>
    <t>PG13002  3/3</t>
  </si>
  <si>
    <t>PG13003</t>
  </si>
  <si>
    <t>PG13004  1/3</t>
  </si>
  <si>
    <t>PG13004  2/3</t>
  </si>
  <si>
    <t>PG13004  3/3</t>
  </si>
  <si>
    <t>PG13005 1/3</t>
  </si>
  <si>
    <t>PG13005 2/3</t>
  </si>
  <si>
    <t>PG13005 3/3</t>
  </si>
  <si>
    <t>PG13006 1/2</t>
  </si>
  <si>
    <t>PG13006 2/2</t>
  </si>
  <si>
    <t>PG13007  1/2</t>
  </si>
  <si>
    <t>PG13007  2/2</t>
  </si>
  <si>
    <t>PG13008  1/3</t>
  </si>
  <si>
    <t>PG13008 2/3</t>
  </si>
  <si>
    <t>PG13008 3/3</t>
  </si>
  <si>
    <t>PG13009  1/4</t>
  </si>
  <si>
    <t>PG13009 2/4</t>
  </si>
  <si>
    <t>PG13009 3/4</t>
  </si>
  <si>
    <t>PG13009 4/4</t>
  </si>
  <si>
    <t>PG13010</t>
  </si>
  <si>
    <t>PG13011</t>
  </si>
  <si>
    <t>PG13012  1/3</t>
  </si>
  <si>
    <t>PG13012 2/3</t>
  </si>
  <si>
    <t>PG13012 3/3</t>
  </si>
  <si>
    <t>PG13013</t>
  </si>
  <si>
    <t>PG13014</t>
  </si>
  <si>
    <t>PG13015 1/2</t>
  </si>
  <si>
    <t>PG13015 2/2</t>
  </si>
  <si>
    <t>PG13016</t>
  </si>
  <si>
    <t>PG13017 1/2</t>
  </si>
  <si>
    <t>PG13017 2/2</t>
  </si>
  <si>
    <t>PG13018</t>
  </si>
  <si>
    <t>PG13019</t>
  </si>
  <si>
    <t>PG13020 1/2</t>
  </si>
  <si>
    <t>PG13020 2/2</t>
  </si>
  <si>
    <t>PG13021</t>
  </si>
  <si>
    <t>实际需采购数量</t>
  </si>
  <si>
    <t>预估理论重量（t)</t>
  </si>
  <si>
    <t>单价</t>
  </si>
  <si>
    <t>总价</t>
  </si>
  <si>
    <t>无缝钢管</t>
  </si>
  <si>
    <t>DN15  SCH160</t>
  </si>
  <si>
    <t>φ21.3×4.78</t>
  </si>
  <si>
    <t>ASME B36.10M</t>
  </si>
  <si>
    <t>A106 GR.B</t>
  </si>
  <si>
    <t>mm</t>
  </si>
  <si>
    <t>采购</t>
  </si>
  <si>
    <t>DN150 SCH160</t>
  </si>
  <si>
    <t>φ168.3×18.26</t>
  </si>
  <si>
    <t>DN300 SCH140</t>
  </si>
  <si>
    <t>φ323.9×28.58</t>
  </si>
  <si>
    <t>采购28米</t>
  </si>
  <si>
    <t>DN300  SCH120</t>
  </si>
  <si>
    <t>φ323.9×25.4</t>
  </si>
  <si>
    <t>A333GR.6</t>
  </si>
  <si>
    <t>采购47米</t>
  </si>
  <si>
    <t>DN50 SCH160</t>
  </si>
  <si>
    <t>φ60.3×8.74</t>
  </si>
  <si>
    <t>A335 GR.P11</t>
  </si>
  <si>
    <t>DN200 SCH160</t>
  </si>
  <si>
    <t>φ219.1×23.01</t>
  </si>
  <si>
    <t>采购45米</t>
  </si>
  <si>
    <t>DN250 SCH160</t>
  </si>
  <si>
    <t>φ273×28.58</t>
  </si>
  <si>
    <t>DN300 SCH160</t>
  </si>
  <si>
    <t>φ323.9×33.32</t>
  </si>
  <si>
    <t>DN350 SCH160</t>
  </si>
  <si>
    <t>φ355.6×36</t>
  </si>
  <si>
    <t>备注：1.钢管需采用正偏差管子交货；2.业主指定钢管生产厂家：莱钢集团烟管有限公司，天长市康弘石油管材有限公司，江苏新长江无缝钢管制造有限公司，无锡市东群钢管有限公司，江苏诚德钢管有限公司，张家港保税区恒隆钢管有限公司，烟台宝井钢材加工有限公司，衡阳华菱钢管有限公司，靖江特殊钢有限公司 (属中信泰富特钢集团)，大冶特殊钢有限公司。3.不足一支按一支交货，保总米数多米不多支。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</si>
</sst>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黑体"/>
      <charset val="134"/>
    </font>
    <font>
      <sz val="12"/>
      <name val="宋体"/>
      <charset val="134"/>
    </font>
    <font>
      <b/>
      <sz val="16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4"/>
  <sheetViews>
    <sheetView tabSelected="1" zoomScale="85" zoomScaleNormal="85" workbookViewId="0">
      <selection activeCell="BI9" sqref="BI9"/>
    </sheetView>
  </sheetViews>
  <sheetFormatPr defaultColWidth="5.28828828828829" defaultRowHeight="38" customHeight="1"/>
  <cols>
    <col min="1" max="1" width="6.55855855855856" style="4" customWidth="1"/>
    <col min="2" max="2" width="15.5585585585586" style="4" customWidth="1"/>
    <col min="3" max="3" width="20" style="4" customWidth="1"/>
    <col min="4" max="4" width="19.2162162162162" style="4" customWidth="1"/>
    <col min="5" max="5" width="9.41441441441441" style="4" customWidth="1"/>
    <col min="6" max="6" width="9.27927927927928" style="4" customWidth="1"/>
    <col min="7" max="7" width="26.7027027027027" style="4" customWidth="1"/>
    <col min="8" max="8" width="18.9459459459459" style="4" customWidth="1"/>
    <col min="9" max="9" width="10.7477477477477" style="4" customWidth="1"/>
    <col min="10" max="11" width="17.981981981982" style="5" hidden="1" customWidth="1"/>
    <col min="12" max="12" width="17.8648648648649" style="5" hidden="1" customWidth="1"/>
    <col min="13" max="13" width="17.981981981982" style="5" hidden="1" customWidth="1"/>
    <col min="14" max="49" width="11.5945945945946" style="1" hidden="1" customWidth="1"/>
    <col min="50" max="50" width="11.9279279279279" style="1" hidden="1" customWidth="1"/>
    <col min="51" max="51" width="15.2882882882883" style="1" hidden="1" customWidth="1"/>
    <col min="52" max="52" width="11.2702702702703" style="1" customWidth="1"/>
    <col min="53" max="53" width="11.2702702702703" style="6" customWidth="1"/>
    <col min="54" max="16384" width="5.28828828828829" style="1"/>
  </cols>
  <sheetData>
    <row r="1" s="1" customFormat="1" ht="39" customHeight="1" spans="1:5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 t="s">
        <v>1</v>
      </c>
      <c r="O1" s="8" t="s">
        <v>2</v>
      </c>
      <c r="P1" s="8" t="s">
        <v>3</v>
      </c>
      <c r="Q1" s="8" t="s">
        <v>4</v>
      </c>
      <c r="R1" s="8" t="s">
        <v>5</v>
      </c>
      <c r="S1" s="8" t="s">
        <v>6</v>
      </c>
      <c r="T1" s="8" t="s">
        <v>7</v>
      </c>
      <c r="U1" s="8" t="s">
        <v>8</v>
      </c>
      <c r="V1" s="8" t="s">
        <v>9</v>
      </c>
      <c r="W1" s="8" t="s">
        <v>10</v>
      </c>
      <c r="X1" s="8" t="s">
        <v>11</v>
      </c>
      <c r="Y1" s="8" t="s">
        <v>12</v>
      </c>
      <c r="Z1" s="8" t="s">
        <v>13</v>
      </c>
      <c r="AA1" s="8" t="s">
        <v>14</v>
      </c>
      <c r="AB1" s="8" t="s">
        <v>15</v>
      </c>
      <c r="AC1" s="8" t="s">
        <v>16</v>
      </c>
      <c r="AD1" s="8" t="s">
        <v>17</v>
      </c>
      <c r="AE1" s="8" t="s">
        <v>18</v>
      </c>
      <c r="AF1" s="8" t="s">
        <v>19</v>
      </c>
      <c r="AG1" s="8" t="s">
        <v>20</v>
      </c>
      <c r="AH1" s="8" t="s">
        <v>21</v>
      </c>
      <c r="AI1" s="8" t="s">
        <v>22</v>
      </c>
      <c r="AJ1" s="8" t="s">
        <v>23</v>
      </c>
      <c r="AK1" s="8" t="s">
        <v>24</v>
      </c>
      <c r="AL1" s="8" t="s">
        <v>25</v>
      </c>
      <c r="AM1" s="8" t="s">
        <v>26</v>
      </c>
      <c r="AN1" s="8" t="s">
        <v>27</v>
      </c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  <c r="AT1" s="8" t="s">
        <v>33</v>
      </c>
      <c r="AU1" s="8" t="s">
        <v>34</v>
      </c>
      <c r="AV1" s="8" t="s">
        <v>35</v>
      </c>
      <c r="AW1" s="8" t="s">
        <v>36</v>
      </c>
      <c r="AX1" s="8" t="s">
        <v>37</v>
      </c>
      <c r="AY1" s="8" t="s">
        <v>38</v>
      </c>
      <c r="AZ1" s="9"/>
      <c r="BA1" s="10"/>
      <c r="BB1" s="11"/>
      <c r="BC1" s="9"/>
    </row>
    <row r="2" s="2" customFormat="1" ht="45" customHeight="1" spans="1:55">
      <c r="A2" s="12" t="s">
        <v>39</v>
      </c>
      <c r="B2" s="12" t="s">
        <v>40</v>
      </c>
      <c r="C2" s="12" t="s">
        <v>41</v>
      </c>
      <c r="D2" s="12" t="s">
        <v>42</v>
      </c>
      <c r="E2" s="12" t="s">
        <v>43</v>
      </c>
      <c r="F2" s="12" t="s">
        <v>44</v>
      </c>
      <c r="G2" s="12" t="s">
        <v>45</v>
      </c>
      <c r="H2" s="12" t="s">
        <v>46</v>
      </c>
      <c r="I2" s="13" t="s">
        <v>47</v>
      </c>
      <c r="J2" s="14" t="s">
        <v>48</v>
      </c>
      <c r="K2" s="14" t="s">
        <v>49</v>
      </c>
      <c r="L2" s="14" t="s">
        <v>50</v>
      </c>
      <c r="M2" s="14" t="s">
        <v>51</v>
      </c>
      <c r="N2" s="12" t="s">
        <v>52</v>
      </c>
      <c r="O2" s="12" t="s">
        <v>53</v>
      </c>
      <c r="P2" s="12" t="s">
        <v>54</v>
      </c>
      <c r="Q2" s="12" t="s">
        <v>55</v>
      </c>
      <c r="R2" s="12" t="s">
        <v>56</v>
      </c>
      <c r="S2" s="12" t="s">
        <v>57</v>
      </c>
      <c r="T2" s="12" t="s">
        <v>58</v>
      </c>
      <c r="U2" s="12" t="s">
        <v>59</v>
      </c>
      <c r="V2" s="12" t="s">
        <v>60</v>
      </c>
      <c r="W2" s="12" t="s">
        <v>61</v>
      </c>
      <c r="X2" s="12" t="s">
        <v>62</v>
      </c>
      <c r="Y2" s="12" t="s">
        <v>63</v>
      </c>
      <c r="Z2" s="12" t="s">
        <v>64</v>
      </c>
      <c r="AA2" s="12" t="s">
        <v>65</v>
      </c>
      <c r="AB2" s="12" t="s">
        <v>66</v>
      </c>
      <c r="AC2" s="12" t="s">
        <v>67</v>
      </c>
      <c r="AD2" s="12" t="s">
        <v>68</v>
      </c>
      <c r="AE2" s="12" t="s">
        <v>69</v>
      </c>
      <c r="AF2" s="12" t="s">
        <v>70</v>
      </c>
      <c r="AG2" s="12" t="s">
        <v>71</v>
      </c>
      <c r="AH2" s="12" t="s">
        <v>72</v>
      </c>
      <c r="AI2" s="12" t="s">
        <v>73</v>
      </c>
      <c r="AJ2" s="12" t="s">
        <v>74</v>
      </c>
      <c r="AK2" s="12" t="s">
        <v>75</v>
      </c>
      <c r="AL2" s="12" t="s">
        <v>76</v>
      </c>
      <c r="AM2" s="12" t="s">
        <v>77</v>
      </c>
      <c r="AN2" s="12" t="s">
        <v>78</v>
      </c>
      <c r="AO2" s="12" t="s">
        <v>79</v>
      </c>
      <c r="AP2" s="12" t="s">
        <v>80</v>
      </c>
      <c r="AQ2" s="12" t="s">
        <v>81</v>
      </c>
      <c r="AR2" s="12" t="s">
        <v>82</v>
      </c>
      <c r="AS2" s="12" t="s">
        <v>83</v>
      </c>
      <c r="AT2" s="12" t="s">
        <v>84</v>
      </c>
      <c r="AU2" s="12" t="s">
        <v>85</v>
      </c>
      <c r="AV2" s="12" t="s">
        <v>86</v>
      </c>
      <c r="AW2" s="12" t="s">
        <v>87</v>
      </c>
      <c r="AX2" s="8" t="s">
        <v>88</v>
      </c>
      <c r="AY2" s="12" t="s">
        <v>89</v>
      </c>
      <c r="AZ2" s="15" t="s">
        <v>90</v>
      </c>
      <c r="BA2" s="16" t="s">
        <v>91</v>
      </c>
      <c r="BB2" s="17" t="s">
        <v>92</v>
      </c>
      <c r="BC2" s="17" t="s">
        <v>93</v>
      </c>
    </row>
    <row r="3" s="3" customFormat="1" ht="29" customHeight="1" spans="1:55">
      <c r="A3" s="18">
        <v>1</v>
      </c>
      <c r="B3" s="18" t="s">
        <v>94</v>
      </c>
      <c r="C3" s="19" t="s">
        <v>95</v>
      </c>
      <c r="D3" s="18" t="s">
        <v>96</v>
      </c>
      <c r="E3" s="18">
        <v>21.3</v>
      </c>
      <c r="F3" s="18">
        <v>4.78</v>
      </c>
      <c r="G3" s="18" t="s">
        <v>97</v>
      </c>
      <c r="H3" s="18" t="s">
        <v>98</v>
      </c>
      <c r="I3" s="19" t="s">
        <v>99</v>
      </c>
      <c r="J3" s="18">
        <f t="shared" ref="J3:J12" si="0">SUM(N3:AY3)</f>
        <v>2600</v>
      </c>
      <c r="K3" s="18"/>
      <c r="L3" s="18"/>
      <c r="M3" s="18" t="s">
        <v>100</v>
      </c>
      <c r="N3" s="20"/>
      <c r="O3" s="20">
        <v>750</v>
      </c>
      <c r="P3" s="20">
        <v>1200</v>
      </c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>
        <v>500</v>
      </c>
      <c r="AQ3" s="20"/>
      <c r="AR3" s="20"/>
      <c r="AS3" s="20"/>
      <c r="AT3" s="20"/>
      <c r="AU3" s="20"/>
      <c r="AV3" s="20"/>
      <c r="AW3" s="20"/>
      <c r="AX3" s="20"/>
      <c r="AY3" s="20">
        <v>150</v>
      </c>
      <c r="AZ3" s="20">
        <v>2600</v>
      </c>
      <c r="BA3" s="21">
        <f t="shared" ref="BA3:BA12" si="1">(E3-F3)*F3*AZ3*0.02466/1000/1000</f>
        <v>0.0050629584096</v>
      </c>
      <c r="BB3" s="20"/>
      <c r="BC3" s="20"/>
    </row>
    <row r="4" s="3" customFormat="1" ht="29" customHeight="1" spans="1:55">
      <c r="A4" s="18">
        <v>2</v>
      </c>
      <c r="B4" s="18" t="s">
        <v>94</v>
      </c>
      <c r="C4" s="19" t="s">
        <v>101</v>
      </c>
      <c r="D4" s="18" t="s">
        <v>102</v>
      </c>
      <c r="E4" s="18">
        <v>168.3</v>
      </c>
      <c r="F4" s="18">
        <v>18.26</v>
      </c>
      <c r="G4" s="18" t="s">
        <v>97</v>
      </c>
      <c r="H4" s="18" t="s">
        <v>98</v>
      </c>
      <c r="I4" s="19" t="s">
        <v>99</v>
      </c>
      <c r="J4" s="18">
        <f t="shared" si="0"/>
        <v>1850</v>
      </c>
      <c r="K4" s="18"/>
      <c r="L4" s="18"/>
      <c r="M4" s="18" t="s">
        <v>100</v>
      </c>
      <c r="N4" s="20"/>
      <c r="O4" s="20"/>
      <c r="P4" s="20"/>
      <c r="Q4" s="20">
        <v>1850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>
        <v>1850</v>
      </c>
      <c r="BA4" s="21">
        <f t="shared" si="1"/>
        <v>0.1249892405784</v>
      </c>
      <c r="BB4" s="20"/>
      <c r="BC4" s="20"/>
    </row>
    <row r="5" s="3" customFormat="1" ht="29" customHeight="1" spans="1:55">
      <c r="A5" s="18">
        <v>3</v>
      </c>
      <c r="B5" s="18" t="s">
        <v>94</v>
      </c>
      <c r="C5" s="19" t="s">
        <v>103</v>
      </c>
      <c r="D5" s="18" t="s">
        <v>104</v>
      </c>
      <c r="E5" s="18">
        <v>323.9</v>
      </c>
      <c r="F5" s="18">
        <v>28.58</v>
      </c>
      <c r="G5" s="18" t="s">
        <v>97</v>
      </c>
      <c r="H5" s="18" t="s">
        <v>98</v>
      </c>
      <c r="I5" s="19" t="s">
        <v>99</v>
      </c>
      <c r="J5" s="18">
        <f t="shared" si="0"/>
        <v>37924</v>
      </c>
      <c r="K5" s="18">
        <v>11</v>
      </c>
      <c r="L5" s="18"/>
      <c r="M5" s="18" t="s">
        <v>105</v>
      </c>
      <c r="N5" s="20">
        <v>5510</v>
      </c>
      <c r="O5" s="20">
        <v>1730</v>
      </c>
      <c r="P5" s="20">
        <v>9654</v>
      </c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>
        <v>11080</v>
      </c>
      <c r="AQ5" s="20">
        <v>6300</v>
      </c>
      <c r="AR5" s="20"/>
      <c r="AS5" s="20"/>
      <c r="AT5" s="20"/>
      <c r="AU5" s="20"/>
      <c r="AV5" s="20"/>
      <c r="AW5" s="20"/>
      <c r="AX5" s="20"/>
      <c r="AY5" s="20">
        <v>3650</v>
      </c>
      <c r="AZ5" s="20">
        <v>28000</v>
      </c>
      <c r="BA5" s="21">
        <f t="shared" si="1"/>
        <v>5.827820781888</v>
      </c>
      <c r="BB5" s="20"/>
      <c r="BC5" s="20"/>
    </row>
    <row r="6" s="3" customFormat="1" ht="29" customHeight="1" spans="1:55">
      <c r="A6" s="18">
        <v>4</v>
      </c>
      <c r="B6" s="18" t="s">
        <v>94</v>
      </c>
      <c r="C6" s="19" t="s">
        <v>106</v>
      </c>
      <c r="D6" s="18" t="s">
        <v>107</v>
      </c>
      <c r="E6" s="18">
        <v>323.9</v>
      </c>
      <c r="F6" s="18">
        <v>25.4</v>
      </c>
      <c r="G6" s="18" t="s">
        <v>97</v>
      </c>
      <c r="H6" s="18" t="s">
        <v>108</v>
      </c>
      <c r="I6" s="19" t="s">
        <v>99</v>
      </c>
      <c r="J6" s="18">
        <f t="shared" si="0"/>
        <v>56050</v>
      </c>
      <c r="K6" s="18">
        <v>12.9</v>
      </c>
      <c r="L6" s="18"/>
      <c r="M6" s="18" t="s">
        <v>109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>
        <v>7540</v>
      </c>
      <c r="AS6" s="20">
        <v>5400</v>
      </c>
      <c r="AT6" s="20">
        <v>9980</v>
      </c>
      <c r="AU6" s="20">
        <v>8680</v>
      </c>
      <c r="AV6" s="20">
        <v>7660</v>
      </c>
      <c r="AW6" s="20">
        <v>11160</v>
      </c>
      <c r="AX6" s="20">
        <v>5630</v>
      </c>
      <c r="AY6" s="20"/>
      <c r="AZ6" s="20">
        <v>47000</v>
      </c>
      <c r="BA6" s="21">
        <f t="shared" si="1"/>
        <v>8.787573738</v>
      </c>
      <c r="BB6" s="20"/>
      <c r="BC6" s="20"/>
    </row>
    <row r="7" s="3" customFormat="1" ht="29" customHeight="1" spans="1:55">
      <c r="A7" s="18">
        <v>5</v>
      </c>
      <c r="B7" s="18" t="s">
        <v>94</v>
      </c>
      <c r="C7" s="19" t="s">
        <v>110</v>
      </c>
      <c r="D7" s="18" t="s">
        <v>111</v>
      </c>
      <c r="E7" s="18">
        <v>60.3</v>
      </c>
      <c r="F7" s="18">
        <v>8.74</v>
      </c>
      <c r="G7" s="18" t="s">
        <v>97</v>
      </c>
      <c r="H7" s="18" t="s">
        <v>112</v>
      </c>
      <c r="I7" s="19" t="s">
        <v>99</v>
      </c>
      <c r="J7" s="18">
        <f t="shared" si="0"/>
        <v>3730</v>
      </c>
      <c r="K7" s="18"/>
      <c r="L7" s="18"/>
      <c r="M7" s="18" t="s">
        <v>100</v>
      </c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>
        <v>900</v>
      </c>
      <c r="AC7" s="20"/>
      <c r="AD7" s="20"/>
      <c r="AE7" s="20"/>
      <c r="AF7" s="20"/>
      <c r="AG7" s="20"/>
      <c r="AH7" s="20"/>
      <c r="AI7" s="20">
        <v>2830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>
        <v>3730</v>
      </c>
      <c r="BA7" s="21">
        <f t="shared" si="1"/>
        <v>0.04145016325392</v>
      </c>
      <c r="BB7" s="20"/>
      <c r="BC7" s="20"/>
    </row>
    <row r="8" s="3" customFormat="1" ht="29" customHeight="1" spans="1:55">
      <c r="A8" s="18">
        <v>6</v>
      </c>
      <c r="B8" s="18" t="s">
        <v>94</v>
      </c>
      <c r="C8" s="19" t="s">
        <v>101</v>
      </c>
      <c r="D8" s="18" t="s">
        <v>102</v>
      </c>
      <c r="E8" s="18">
        <v>168.3</v>
      </c>
      <c r="F8" s="18">
        <v>18.26</v>
      </c>
      <c r="G8" s="18" t="s">
        <v>97</v>
      </c>
      <c r="H8" s="18" t="s">
        <v>112</v>
      </c>
      <c r="I8" s="19" t="s">
        <v>99</v>
      </c>
      <c r="J8" s="18">
        <f t="shared" si="0"/>
        <v>5225</v>
      </c>
      <c r="K8" s="18">
        <v>0</v>
      </c>
      <c r="L8" s="18"/>
      <c r="M8" s="18" t="s">
        <v>100</v>
      </c>
      <c r="N8" s="20"/>
      <c r="O8" s="20"/>
      <c r="P8" s="20"/>
      <c r="Q8" s="20">
        <v>5225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>
        <v>5225</v>
      </c>
      <c r="BA8" s="21">
        <f t="shared" si="1"/>
        <v>0.3530101524444</v>
      </c>
      <c r="BB8" s="20"/>
      <c r="BC8" s="20"/>
    </row>
    <row r="9" s="3" customFormat="1" ht="29" customHeight="1" spans="1:55">
      <c r="A9" s="18">
        <v>7</v>
      </c>
      <c r="B9" s="18" t="s">
        <v>94</v>
      </c>
      <c r="C9" s="19" t="s">
        <v>113</v>
      </c>
      <c r="D9" s="18" t="s">
        <v>114</v>
      </c>
      <c r="E9" s="18">
        <v>219.1</v>
      </c>
      <c r="F9" s="18">
        <v>23.01</v>
      </c>
      <c r="G9" s="18" t="s">
        <v>97</v>
      </c>
      <c r="H9" s="18" t="s">
        <v>112</v>
      </c>
      <c r="I9" s="19" t="s">
        <v>99</v>
      </c>
      <c r="J9" s="18">
        <f t="shared" si="0"/>
        <v>55956</v>
      </c>
      <c r="K9" s="18">
        <v>13</v>
      </c>
      <c r="L9" s="18"/>
      <c r="M9" s="18" t="s">
        <v>115</v>
      </c>
      <c r="N9" s="20"/>
      <c r="O9" s="20"/>
      <c r="P9" s="20"/>
      <c r="Q9" s="20"/>
      <c r="R9" s="20"/>
      <c r="S9" s="20"/>
      <c r="T9" s="20"/>
      <c r="U9" s="20">
        <v>9900</v>
      </c>
      <c r="V9" s="20">
        <v>7600</v>
      </c>
      <c r="W9" s="20">
        <v>6656</v>
      </c>
      <c r="X9" s="20"/>
      <c r="Y9" s="20"/>
      <c r="Z9" s="20"/>
      <c r="AA9" s="20"/>
      <c r="AB9" s="20"/>
      <c r="AC9" s="20"/>
      <c r="AD9" s="20"/>
      <c r="AE9" s="20">
        <v>18700</v>
      </c>
      <c r="AF9" s="20">
        <v>11500</v>
      </c>
      <c r="AG9" s="20"/>
      <c r="AH9" s="20">
        <v>1600</v>
      </c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>
        <v>45000</v>
      </c>
      <c r="BA9" s="21">
        <f t="shared" si="1"/>
        <v>5.00700068973</v>
      </c>
      <c r="BB9" s="20"/>
      <c r="BC9" s="20"/>
    </row>
    <row r="10" s="3" customFormat="1" ht="29" customHeight="1" spans="1:55">
      <c r="A10" s="18">
        <v>8</v>
      </c>
      <c r="B10" s="18" t="s">
        <v>94</v>
      </c>
      <c r="C10" s="19" t="s">
        <v>116</v>
      </c>
      <c r="D10" s="18" t="s">
        <v>117</v>
      </c>
      <c r="E10" s="18">
        <v>273</v>
      </c>
      <c r="F10" s="18">
        <v>28.58</v>
      </c>
      <c r="G10" s="18" t="s">
        <v>97</v>
      </c>
      <c r="H10" s="18" t="s">
        <v>112</v>
      </c>
      <c r="I10" s="19" t="s">
        <v>99</v>
      </c>
      <c r="J10" s="18">
        <f t="shared" si="0"/>
        <v>26440</v>
      </c>
      <c r="K10" s="18">
        <v>9.6</v>
      </c>
      <c r="L10" s="18"/>
      <c r="M10" s="18" t="s">
        <v>100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>
        <v>6680</v>
      </c>
      <c r="AB10" s="20"/>
      <c r="AC10" s="20"/>
      <c r="AD10" s="20"/>
      <c r="AE10" s="20"/>
      <c r="AF10" s="20">
        <v>12230</v>
      </c>
      <c r="AG10" s="20">
        <v>7530</v>
      </c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>
        <v>26440</v>
      </c>
      <c r="BA10" s="21">
        <f t="shared" si="1"/>
        <v>4.55463403664544</v>
      </c>
      <c r="BB10" s="20"/>
      <c r="BC10" s="20"/>
    </row>
    <row r="11" s="3" customFormat="1" ht="29" customHeight="1" spans="1:55">
      <c r="A11" s="18">
        <v>9</v>
      </c>
      <c r="B11" s="18" t="s">
        <v>94</v>
      </c>
      <c r="C11" s="19" t="s">
        <v>118</v>
      </c>
      <c r="D11" s="18" t="s">
        <v>119</v>
      </c>
      <c r="E11" s="18">
        <v>323.9</v>
      </c>
      <c r="F11" s="18">
        <v>33.32</v>
      </c>
      <c r="G11" s="18" t="s">
        <v>97</v>
      </c>
      <c r="H11" s="18" t="s">
        <v>112</v>
      </c>
      <c r="I11" s="19" t="s">
        <v>99</v>
      </c>
      <c r="J11" s="18">
        <f t="shared" si="0"/>
        <v>22700</v>
      </c>
      <c r="K11" s="18">
        <v>6</v>
      </c>
      <c r="L11" s="18"/>
      <c r="M11" s="18" t="s">
        <v>100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>
        <v>9400</v>
      </c>
      <c r="AC11" s="20">
        <v>6400</v>
      </c>
      <c r="AD11" s="20">
        <v>6900</v>
      </c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>
        <v>22700</v>
      </c>
      <c r="BA11" s="21">
        <f t="shared" si="1"/>
        <v>5.4198796326192</v>
      </c>
      <c r="BB11" s="20"/>
      <c r="BC11" s="20"/>
    </row>
    <row r="12" s="3" customFormat="1" ht="29" customHeight="1" spans="1:55">
      <c r="A12" s="18">
        <v>10</v>
      </c>
      <c r="B12" s="18" t="s">
        <v>94</v>
      </c>
      <c r="C12" s="19" t="s">
        <v>120</v>
      </c>
      <c r="D12" s="18" t="s">
        <v>121</v>
      </c>
      <c r="E12" s="18">
        <v>355.6</v>
      </c>
      <c r="F12" s="18">
        <v>36</v>
      </c>
      <c r="G12" s="18" t="s">
        <v>97</v>
      </c>
      <c r="H12" s="18" t="s">
        <v>112</v>
      </c>
      <c r="I12" s="19" t="s">
        <v>99</v>
      </c>
      <c r="J12" s="18">
        <f t="shared" si="0"/>
        <v>23977</v>
      </c>
      <c r="K12" s="18">
        <v>0</v>
      </c>
      <c r="L12" s="18"/>
      <c r="M12" s="18" t="s">
        <v>100</v>
      </c>
      <c r="N12" s="20"/>
      <c r="O12" s="20"/>
      <c r="P12" s="20"/>
      <c r="Q12" s="20"/>
      <c r="R12" s="20">
        <v>900</v>
      </c>
      <c r="S12" s="20">
        <v>20353</v>
      </c>
      <c r="T12" s="20">
        <v>2724</v>
      </c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>
        <v>23977</v>
      </c>
      <c r="BA12" s="21">
        <f t="shared" si="1"/>
        <v>6.802948557792</v>
      </c>
      <c r="BB12" s="20"/>
      <c r="BC12" s="20"/>
    </row>
    <row r="13" s="1" customFormat="1" customHeight="1" spans="1:55">
      <c r="A13" s="18"/>
      <c r="B13" s="18"/>
      <c r="C13" s="18"/>
      <c r="D13" s="18"/>
      <c r="E13" s="18"/>
      <c r="F13" s="18"/>
      <c r="G13" s="18"/>
      <c r="H13" s="18"/>
      <c r="I13" s="18"/>
      <c r="J13" s="22"/>
      <c r="K13" s="22"/>
      <c r="L13" s="22"/>
      <c r="M13" s="22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>
        <f>SUM(AZ3:AZ12)</f>
        <v>206522</v>
      </c>
      <c r="BA13" s="10">
        <f>SUM(BA3:BA12)</f>
        <v>36.924369951361</v>
      </c>
      <c r="BB13" s="9"/>
      <c r="BC13" s="9"/>
    </row>
    <row r="14" s="1" customFormat="1" ht="197" customHeight="1" spans="1:55">
      <c r="A14" s="18" t="s">
        <v>122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23"/>
      <c r="BB14" s="18"/>
      <c r="BC14" s="18"/>
    </row>
  </sheetData>
  <mergeCells count="3">
    <mergeCell ref="A1:M1"/>
    <mergeCell ref="BB1:BC1"/>
    <mergeCell ref="A14:B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贰捌贰叁</cp:lastModifiedBy>
  <dcterms:created xsi:type="dcterms:W3CDTF">2026-08-29T09:08:00Z</dcterms:created>
  <dcterms:modified xsi:type="dcterms:W3CDTF">2026-09-02T05:59:49Z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BA64E85CA99E45ABBD89E0EB467C112E_13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