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 firstSheet="1" activeTab="1"/>
  </bookViews>
  <sheets>
    <sheet name="道具总费用" sheetId="1" state="hidden" r:id="rId1"/>
    <sheet name="道具订单" sheetId="3" r:id="rId2"/>
    <sheet name="星站模特订单" sheetId="6" state="hidden" r:id="rId3"/>
    <sheet name="发光LOGO道具订单" sheetId="7" state="hidden" r:id="rId4"/>
    <sheet name="瓷白亚克力雕刻LOGO道具订单" sheetId="8" state="hidden" r:id="rId5"/>
    <sheet name="透明亚克力压瓷白亚克力logo道具订单" sheetId="9" state="hidden" r:id="rId6"/>
  </sheets>
  <definedNames>
    <definedName name="_xlnm.Print_Titles" localSheetId="1">道具订单!$1:$1</definedName>
    <definedName name="_xlnm.Print_Titles" localSheetId="2">星站模特订单!$1:$6</definedName>
  </definedNames>
  <calcPr calcId="125725" concurrentCalc="0"/>
</workbook>
</file>

<file path=xl/calcChain.xml><?xml version="1.0" encoding="utf-8"?>
<calcChain xmlns="http://schemas.openxmlformats.org/spreadsheetml/2006/main">
  <c r="H8" i="3"/>
  <c r="H3"/>
  <c r="H4"/>
  <c r="H5"/>
  <c r="H6"/>
  <c r="H7"/>
  <c r="H2"/>
  <c r="H7" i="9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87"/>
  <c r="H89"/>
  <c r="H90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7" i="8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7"/>
  <c r="H68"/>
  <c r="H7" i="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81"/>
  <c r="H83"/>
  <c r="H84"/>
  <c r="H80"/>
  <c r="H79"/>
  <c r="H78"/>
  <c r="H77"/>
  <c r="H7" i="6"/>
  <c r="H8"/>
  <c r="H9"/>
  <c r="H11"/>
  <c r="C2" i="1"/>
  <c r="C3"/>
  <c r="C9"/>
  <c r="C8"/>
  <c r="C7"/>
  <c r="C6"/>
  <c r="C5"/>
  <c r="C4"/>
</calcChain>
</file>

<file path=xl/sharedStrings.xml><?xml version="1.0" encoding="utf-8"?>
<sst xmlns="http://schemas.openxmlformats.org/spreadsheetml/2006/main" count="592" uniqueCount="153">
  <si>
    <t>序号</t>
  </si>
  <si>
    <t>品牌</t>
  </si>
  <si>
    <t>单价</t>
  </si>
  <si>
    <t>NIKE道具（新道具）</t>
  </si>
  <si>
    <t>通用道具</t>
  </si>
  <si>
    <t>星站道具</t>
  </si>
  <si>
    <t>星站模特道具</t>
  </si>
  <si>
    <t>LOGO道具（发光）</t>
  </si>
  <si>
    <t>瓷白亚克力雕刻logo（不发光）</t>
  </si>
  <si>
    <t>透明亚克力压瓷白亚克力logo（不发光）</t>
  </si>
  <si>
    <t>备注</t>
  </si>
  <si>
    <t>客户公司：好孩子（中国）商贸有限公司</t>
  </si>
  <si>
    <t>确认人：</t>
  </si>
  <si>
    <t>店铺名称：</t>
  </si>
  <si>
    <t>订单编号：</t>
  </si>
  <si>
    <t>店铺地址：</t>
  </si>
  <si>
    <t>收货人：</t>
  </si>
  <si>
    <t>面积：</t>
  </si>
  <si>
    <t>图例</t>
  </si>
  <si>
    <t>产品编号</t>
  </si>
  <si>
    <t>道具名称</t>
  </si>
  <si>
    <t>道具尺寸（长*宽*高mm）</t>
  </si>
  <si>
    <t>单位</t>
  </si>
  <si>
    <t>订单数量</t>
  </si>
  <si>
    <t>总价</t>
  </si>
  <si>
    <t>金属主件框架</t>
  </si>
  <si>
    <t>件</t>
  </si>
  <si>
    <t>合计：</t>
  </si>
  <si>
    <t>不开票账户信息：建设银行上海市安顺路支行 6227 0012 1752 0035 298 沈毅桐</t>
  </si>
  <si>
    <t>开增票账户信息：建设银行上海邯郸路支行 3100 1560 1000 5002 4805 上海宣克展示设计制作有限公司（需公对公）</t>
  </si>
  <si>
    <t>客户公司签字盖章处：</t>
  </si>
  <si>
    <t>制作公司签字盖章处：</t>
  </si>
  <si>
    <t>LOGO制作订单</t>
  </si>
  <si>
    <t>制作公司：上海宣克展示设计制作有限公司</t>
  </si>
  <si>
    <t>制单人：Emily/15711664541</t>
  </si>
  <si>
    <t>订单日期：2018</t>
  </si>
  <si>
    <t>大模特</t>
  </si>
  <si>
    <t>个</t>
  </si>
  <si>
    <t>小模特</t>
  </si>
  <si>
    <t>运输费：</t>
  </si>
  <si>
    <t>数量</t>
  </si>
  <si>
    <t>H-250</t>
  </si>
  <si>
    <t>正面迷你发光字，侧面黑色烤漆</t>
  </si>
  <si>
    <t>套</t>
  </si>
  <si>
    <t>H-300</t>
  </si>
  <si>
    <t>H-320</t>
  </si>
  <si>
    <t>H-350</t>
  </si>
  <si>
    <t>GB-H350-N</t>
  </si>
  <si>
    <t>室内树脂字发光LOGO</t>
  </si>
  <si>
    <t>GB-H400-N</t>
  </si>
  <si>
    <t>GB-H450-N</t>
  </si>
  <si>
    <t>GB-H500-N</t>
  </si>
  <si>
    <t>GB-H550-N</t>
  </si>
  <si>
    <t>GB-H600-N</t>
  </si>
  <si>
    <t>GB-H650-N</t>
  </si>
  <si>
    <t>GB-H1000-N</t>
  </si>
  <si>
    <t>PM-W500-HM</t>
  </si>
  <si>
    <t>帷幔白色树脂发光LG</t>
  </si>
  <si>
    <t>PM-W600-HM</t>
  </si>
  <si>
    <t>PM-W700-HM</t>
  </si>
  <si>
    <r>
      <rPr>
        <b/>
        <sz val="12"/>
        <rFont val="黑体"/>
        <family val="3"/>
        <charset val="134"/>
      </rPr>
      <t>PM-W1000</t>
    </r>
    <r>
      <rPr>
        <b/>
        <sz val="12"/>
        <rFont val="黑体"/>
        <family val="3"/>
        <charset val="134"/>
      </rPr>
      <t>-HM</t>
    </r>
  </si>
  <si>
    <t>NK-W500-HM</t>
  </si>
  <si>
    <t>NK-W600-HM</t>
  </si>
  <si>
    <t>NK-W800-HM</t>
  </si>
  <si>
    <t>NK-W900-HM</t>
  </si>
  <si>
    <r>
      <rPr>
        <b/>
        <sz val="12"/>
        <rFont val="黑体"/>
        <family val="3"/>
        <charset val="134"/>
      </rPr>
      <t>NK-W1000</t>
    </r>
    <r>
      <rPr>
        <b/>
        <sz val="12"/>
        <rFont val="黑体"/>
        <family val="3"/>
        <charset val="134"/>
      </rPr>
      <t>-HM</t>
    </r>
  </si>
  <si>
    <t>CL-W500-HM</t>
  </si>
  <si>
    <t>CL-W600-HM</t>
  </si>
  <si>
    <t>CL-W700-HM</t>
  </si>
  <si>
    <r>
      <rPr>
        <b/>
        <sz val="12"/>
        <rFont val="黑体"/>
        <family val="3"/>
        <charset val="134"/>
      </rPr>
      <t>CL-W1000</t>
    </r>
    <r>
      <rPr>
        <b/>
        <sz val="12"/>
        <rFont val="黑体"/>
        <family val="3"/>
        <charset val="134"/>
      </rPr>
      <t>-HM</t>
    </r>
  </si>
  <si>
    <t>AD-W300-HM</t>
  </si>
  <si>
    <r>
      <rPr>
        <b/>
        <sz val="12"/>
        <rFont val="黑体"/>
        <family val="3"/>
        <charset val="134"/>
      </rPr>
      <t>AD-W400</t>
    </r>
    <r>
      <rPr>
        <b/>
        <sz val="12"/>
        <rFont val="黑体"/>
        <family val="3"/>
        <charset val="134"/>
      </rPr>
      <t>-HM</t>
    </r>
  </si>
  <si>
    <r>
      <rPr>
        <b/>
        <sz val="12"/>
        <rFont val="黑体"/>
        <family val="3"/>
        <charset val="134"/>
      </rPr>
      <t>AD-W450</t>
    </r>
    <r>
      <rPr>
        <b/>
        <sz val="12"/>
        <rFont val="黑体"/>
        <family val="3"/>
        <charset val="134"/>
      </rPr>
      <t>-HM</t>
    </r>
  </si>
  <si>
    <r>
      <rPr>
        <b/>
        <sz val="12"/>
        <rFont val="黑体"/>
        <family val="3"/>
        <charset val="134"/>
      </rPr>
      <t>AD-W500</t>
    </r>
    <r>
      <rPr>
        <b/>
        <sz val="12"/>
        <rFont val="黑体"/>
        <family val="3"/>
        <charset val="134"/>
      </rPr>
      <t>-HM</t>
    </r>
  </si>
  <si>
    <t>RB-W500-HM</t>
  </si>
  <si>
    <t>RB-W600-HM</t>
  </si>
  <si>
    <t>RB-W800-HM</t>
  </si>
  <si>
    <t>RB-W1000-HM</t>
  </si>
  <si>
    <t>RB-W1200-HM</t>
  </si>
  <si>
    <r>
      <rPr>
        <b/>
        <sz val="12"/>
        <rFont val="黑体"/>
        <family val="3"/>
        <charset val="134"/>
      </rPr>
      <t>RB-W1500</t>
    </r>
    <r>
      <rPr>
        <b/>
        <sz val="12"/>
        <rFont val="黑体"/>
        <family val="3"/>
        <charset val="134"/>
      </rPr>
      <t>-HM</t>
    </r>
  </si>
  <si>
    <t>NB-W500-HM</t>
  </si>
  <si>
    <t>NB-W600-HM</t>
  </si>
  <si>
    <r>
      <rPr>
        <b/>
        <sz val="12"/>
        <rFont val="黑体"/>
        <family val="3"/>
        <charset val="134"/>
      </rPr>
      <t>NB-W800</t>
    </r>
    <r>
      <rPr>
        <b/>
        <sz val="12"/>
        <rFont val="黑体"/>
        <family val="3"/>
        <charset val="134"/>
      </rPr>
      <t>-HM</t>
    </r>
  </si>
  <si>
    <t>TNF-W500-HM</t>
  </si>
  <si>
    <t>TNF-W600-HM</t>
  </si>
  <si>
    <r>
      <rPr>
        <b/>
        <sz val="12"/>
        <rFont val="黑体"/>
        <family val="3"/>
        <charset val="134"/>
      </rPr>
      <t>TNF-W800</t>
    </r>
    <r>
      <rPr>
        <b/>
        <sz val="12"/>
        <rFont val="黑体"/>
        <family val="3"/>
        <charset val="134"/>
      </rPr>
      <t>-HM</t>
    </r>
  </si>
  <si>
    <t>CS-W500-HM</t>
  </si>
  <si>
    <r>
      <rPr>
        <b/>
        <sz val="12"/>
        <rFont val="黑体"/>
        <family val="3"/>
        <charset val="134"/>
      </rPr>
      <t>CS-W600</t>
    </r>
    <r>
      <rPr>
        <b/>
        <sz val="12"/>
        <rFont val="黑体"/>
        <family val="3"/>
        <charset val="134"/>
      </rPr>
      <t>-HM</t>
    </r>
  </si>
  <si>
    <t>CS-W1200-HM</t>
  </si>
  <si>
    <r>
      <rPr>
        <b/>
        <sz val="12"/>
        <rFont val="黑体"/>
        <family val="3"/>
        <charset val="134"/>
      </rPr>
      <t>CS-W1500</t>
    </r>
    <r>
      <rPr>
        <b/>
        <sz val="12"/>
        <rFont val="黑体"/>
        <family val="3"/>
        <charset val="134"/>
      </rPr>
      <t>-HM</t>
    </r>
  </si>
  <si>
    <t>AD-W450-HM</t>
  </si>
  <si>
    <t>AD-W500-HM</t>
  </si>
  <si>
    <r>
      <rPr>
        <b/>
        <sz val="12"/>
        <rFont val="黑体"/>
        <family val="3"/>
        <charset val="134"/>
      </rPr>
      <t>AD-W600</t>
    </r>
    <r>
      <rPr>
        <b/>
        <sz val="12"/>
        <rFont val="黑体"/>
        <family val="3"/>
        <charset val="134"/>
      </rPr>
      <t>-HM</t>
    </r>
  </si>
  <si>
    <t>SKX-W600-HM</t>
  </si>
  <si>
    <t>SKX-W1000-HM</t>
  </si>
  <si>
    <t>SKX-W1500-HM</t>
  </si>
  <si>
    <r>
      <rPr>
        <b/>
        <sz val="12"/>
        <rFont val="黑体"/>
        <family val="3"/>
        <charset val="134"/>
      </rPr>
      <t>SKX-W2000</t>
    </r>
    <r>
      <rPr>
        <b/>
        <sz val="12"/>
        <rFont val="黑体"/>
        <family val="3"/>
        <charset val="134"/>
      </rPr>
      <t>-HM</t>
    </r>
  </si>
  <si>
    <t>CB-W500-HM</t>
  </si>
  <si>
    <t>CB-W600-HM</t>
  </si>
  <si>
    <t>CB-W700-HM</t>
  </si>
  <si>
    <t>CB-W1000-HM</t>
  </si>
  <si>
    <t>CB-W1200-HM</t>
  </si>
  <si>
    <t>CB-W1500-HM</t>
  </si>
  <si>
    <t>GE-W500-HM</t>
  </si>
  <si>
    <t>GE-W600-HM</t>
  </si>
  <si>
    <t>GE-W1000-HM</t>
  </si>
  <si>
    <t>GE-W1200-HM</t>
  </si>
  <si>
    <t>WL-W450-HM</t>
  </si>
  <si>
    <t>WL-W500-HM</t>
  </si>
  <si>
    <t>NBA-W450-HM</t>
  </si>
  <si>
    <t>NBA-W500-HM</t>
  </si>
  <si>
    <t>打包费：</t>
  </si>
  <si>
    <t>GB-H300-N</t>
  </si>
  <si>
    <t>1公分瓷白亚克力雕刻LG</t>
  </si>
  <si>
    <r>
      <rPr>
        <b/>
        <sz val="12"/>
        <rFont val="黑体"/>
        <family val="3"/>
        <charset val="134"/>
      </rPr>
      <t>CS-W1000</t>
    </r>
    <r>
      <rPr>
        <b/>
        <sz val="12"/>
        <rFont val="黑体"/>
        <family val="3"/>
        <charset val="134"/>
      </rPr>
      <t>-HM</t>
    </r>
  </si>
  <si>
    <r>
      <rPr>
        <b/>
        <sz val="12"/>
        <rFont val="黑体"/>
        <family val="3"/>
        <charset val="134"/>
      </rPr>
      <t>CS-W1200</t>
    </r>
    <r>
      <rPr>
        <b/>
        <sz val="12"/>
        <rFont val="黑体"/>
        <family val="3"/>
        <charset val="134"/>
      </rPr>
      <t>-HM</t>
    </r>
  </si>
  <si>
    <t>SKX-W500-HM</t>
  </si>
  <si>
    <t>带大S</t>
  </si>
  <si>
    <t>SKX-W1200-HM</t>
  </si>
  <si>
    <t>GE-W800-HM</t>
  </si>
  <si>
    <t>透明亚克力压瓷白亚克力logo</t>
  </si>
  <si>
    <t>WL-W700-HM</t>
  </si>
  <si>
    <t>NBA-W450</t>
  </si>
  <si>
    <t>NBA-W500</t>
  </si>
  <si>
    <t>站立式双层雪弗板+透明亚克力夹层</t>
  </si>
  <si>
    <t>NK-W1000-HM</t>
  </si>
  <si>
    <t>CL-W900-HM</t>
  </si>
  <si>
    <t>TNF-W700-HM</t>
  </si>
  <si>
    <t>AD-W600-HM</t>
  </si>
  <si>
    <t>AD-W1000-HM</t>
  </si>
  <si>
    <t>NBA-W616-HM</t>
  </si>
  <si>
    <t xml:space="preserve"> φ4圆管金属白色喷塑</t>
    <phoneticPr fontId="12" type="noConversion"/>
  </si>
  <si>
    <t>670*500*1350</t>
    <phoneticPr fontId="12" type="noConversion"/>
  </si>
  <si>
    <t>横杆</t>
    <phoneticPr fontId="12" type="noConversion"/>
  </si>
  <si>
    <t>15*620*15</t>
    <phoneticPr fontId="12" type="noConversion"/>
  </si>
  <si>
    <t>件</t>
    <phoneticPr fontId="12" type="noConversion"/>
  </si>
  <si>
    <t>圆形球托</t>
    <phoneticPr fontId="12" type="noConversion"/>
  </si>
  <si>
    <t>层板</t>
    <phoneticPr fontId="12" type="noConversion"/>
  </si>
  <si>
    <t>620*240*25</t>
    <phoneticPr fontId="12" type="noConversion"/>
  </si>
  <si>
    <t>件</t>
    <phoneticPr fontId="12" type="noConversion"/>
  </si>
  <si>
    <t>型材厚度1.0 整体白色喷塑</t>
    <phoneticPr fontId="12" type="noConversion"/>
  </si>
  <si>
    <t xml:space="preserve"> 型材厚度1.0 整体白色喷塑</t>
    <phoneticPr fontId="12" type="noConversion"/>
  </si>
  <si>
    <r>
      <t>φ4圆管金属白色喷塑</t>
    </r>
    <r>
      <rPr>
        <sz val="10"/>
        <rFont val="宋体"/>
        <family val="3"/>
        <charset val="134"/>
      </rPr>
      <t xml:space="preserve"> 挂钩上弯90°</t>
    </r>
    <phoneticPr fontId="12" type="noConversion"/>
  </si>
  <si>
    <t>R=54内径</t>
    <phoneticPr fontId="12" type="noConversion"/>
  </si>
  <si>
    <t xml:space="preserve">L=200 </t>
    <phoneticPr fontId="12" type="noConversion"/>
  </si>
  <si>
    <t>L=250</t>
    <phoneticPr fontId="12" type="noConversion"/>
  </si>
  <si>
    <t>短正挂</t>
    <phoneticPr fontId="12" type="noConversion"/>
  </si>
  <si>
    <t>长正挂</t>
    <phoneticPr fontId="12" type="noConversion"/>
  </si>
  <si>
    <t>型材厚度1.0 整体白色喷塑</t>
    <phoneticPr fontId="12" type="noConversion"/>
  </si>
  <si>
    <t>φ4圆管金属白色喷塑 挂钩上弯90°</t>
    <phoneticPr fontId="12" type="noConversion"/>
  </si>
  <si>
    <t>序号</t>
    <phoneticPr fontId="12" type="noConversion"/>
  </si>
  <si>
    <t>合计</t>
    <phoneticPr fontId="12" type="noConversion"/>
  </si>
  <si>
    <t>图例</t>
    <phoneticPr fontId="12" type="noConversion"/>
  </si>
</sst>
</file>

<file path=xl/styles.xml><?xml version="1.0" encoding="utf-8"?>
<styleSheet xmlns="http://schemas.openxmlformats.org/spreadsheetml/2006/main">
  <numFmts count="2">
    <numFmt numFmtId="176" formatCode="#,##0.0_);[Red]\(#,##0.0\)"/>
    <numFmt numFmtId="177" formatCode="&quot;￥&quot;#,##0.0;[Red]&quot;￥&quot;#,##0.0"/>
  </numFmts>
  <fonts count="13">
    <font>
      <sz val="12"/>
      <name val="宋体"/>
      <charset val="134"/>
    </font>
    <font>
      <sz val="10"/>
      <name val="宋体"/>
      <family val="3"/>
      <charset val="134"/>
    </font>
    <font>
      <b/>
      <sz val="20"/>
      <name val="宋体"/>
      <family val="3"/>
      <charset val="134"/>
    </font>
    <font>
      <b/>
      <sz val="12"/>
      <name val="宋体"/>
      <family val="3"/>
      <charset val="134"/>
    </font>
    <font>
      <b/>
      <sz val="12"/>
      <color rgb="FFFF0000"/>
      <name val="宋体"/>
      <family val="3"/>
      <charset val="134"/>
    </font>
    <font>
      <b/>
      <sz val="10"/>
      <name val="宋体"/>
      <family val="3"/>
      <charset val="134"/>
    </font>
    <font>
      <b/>
      <sz val="12"/>
      <name val="黑体"/>
      <family val="3"/>
      <charset val="134"/>
    </font>
    <font>
      <b/>
      <sz val="10"/>
      <color rgb="FFFF0000"/>
      <name val="宋体"/>
      <family val="3"/>
      <charset val="134"/>
    </font>
    <font>
      <sz val="10"/>
      <name val="宋体"/>
      <family val="3"/>
      <charset val="134"/>
    </font>
    <font>
      <b/>
      <sz val="12"/>
      <name val="宋体"/>
      <family val="3"/>
      <charset val="134"/>
      <scheme val="minor"/>
    </font>
    <font>
      <sz val="12"/>
      <color rgb="FFFF0000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4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77">
    <xf numFmtId="0" fontId="0" fillId="0" borderId="0" xfId="0">
      <alignment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177" fontId="0" fillId="0" borderId="0" xfId="0" applyNumberFormat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177" fontId="5" fillId="0" borderId="11" xfId="0" applyNumberFormat="1" applyFont="1" applyFill="1" applyBorder="1" applyAlignment="1">
      <alignment horizontal="center" vertical="center" wrapText="1"/>
    </xf>
    <xf numFmtId="177" fontId="5" fillId="0" borderId="12" xfId="0" applyNumberFormat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7" fontId="1" fillId="0" borderId="14" xfId="0" applyNumberFormat="1" applyFont="1" applyBorder="1" applyAlignment="1">
      <alignment horizontal="center" vertical="center" wrapText="1"/>
    </xf>
    <xf numFmtId="177" fontId="1" fillId="0" borderId="15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 wrapText="1"/>
    </xf>
    <xf numFmtId="177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177" fontId="1" fillId="0" borderId="18" xfId="0" applyNumberFormat="1" applyFont="1" applyBorder="1" applyAlignment="1">
      <alignment horizontal="center" vertical="center" wrapText="1"/>
    </xf>
    <xf numFmtId="177" fontId="1" fillId="0" borderId="20" xfId="0" applyNumberFormat="1" applyFont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177" fontId="1" fillId="0" borderId="11" xfId="0" applyNumberFormat="1" applyFont="1" applyBorder="1" applyAlignment="1">
      <alignment horizontal="center" vertical="center" wrapText="1"/>
    </xf>
    <xf numFmtId="177" fontId="1" fillId="0" borderId="12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6" fillId="0" borderId="21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177" fontId="1" fillId="0" borderId="21" xfId="0" applyNumberFormat="1" applyFont="1" applyBorder="1" applyAlignment="1">
      <alignment horizontal="center" vertical="center" wrapText="1"/>
    </xf>
    <xf numFmtId="0" fontId="6" fillId="0" borderId="25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177" fontId="1" fillId="0" borderId="28" xfId="0" applyNumberFormat="1" applyFont="1" applyBorder="1" applyAlignment="1">
      <alignment horizontal="center" vertical="center" wrapText="1"/>
    </xf>
    <xf numFmtId="177" fontId="1" fillId="0" borderId="29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176" fontId="0" fillId="0" borderId="21" xfId="0" applyNumberFormat="1" applyFont="1" applyFill="1" applyBorder="1" applyAlignment="1">
      <alignment horizontal="center" vertical="center" wrapText="1"/>
    </xf>
    <xf numFmtId="176" fontId="5" fillId="0" borderId="34" xfId="0" applyNumberFormat="1" applyFont="1" applyFill="1" applyBorder="1" applyAlignment="1">
      <alignment horizontal="center" vertical="center" wrapText="1"/>
    </xf>
    <xf numFmtId="177" fontId="5" fillId="0" borderId="7" xfId="0" applyNumberFormat="1" applyFont="1" applyFill="1" applyBorder="1" applyAlignment="1">
      <alignment horizontal="center" vertical="center" wrapText="1"/>
    </xf>
    <xf numFmtId="177" fontId="7" fillId="0" borderId="9" xfId="0" applyNumberFormat="1" applyFont="1" applyFill="1" applyBorder="1" applyAlignment="1">
      <alignment horizontal="center" vertical="center" wrapText="1"/>
    </xf>
    <xf numFmtId="177" fontId="5" fillId="0" borderId="19" xfId="0" applyNumberFormat="1" applyFont="1" applyFill="1" applyBorder="1" applyAlignment="1">
      <alignment horizontal="center" vertical="center" wrapText="1"/>
    </xf>
    <xf numFmtId="177" fontId="7" fillId="0" borderId="39" xfId="0" applyNumberFormat="1" applyFont="1" applyFill="1" applyBorder="1" applyAlignment="1">
      <alignment horizontal="center" vertical="center" wrapText="1"/>
    </xf>
    <xf numFmtId="177" fontId="5" fillId="0" borderId="25" xfId="0" applyNumberFormat="1" applyFont="1" applyFill="1" applyBorder="1" applyAlignment="1">
      <alignment horizontal="center" vertical="center" wrapText="1"/>
    </xf>
    <xf numFmtId="177" fontId="7" fillId="0" borderId="44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27" xfId="0" applyFont="1" applyFill="1" applyBorder="1" applyAlignment="1">
      <alignment horizontal="center" vertical="center" wrapText="1"/>
    </xf>
    <xf numFmtId="177" fontId="5" fillId="0" borderId="27" xfId="0" applyNumberFormat="1" applyFont="1" applyFill="1" applyBorder="1" applyAlignment="1">
      <alignment horizontal="center" vertical="center" wrapText="1"/>
    </xf>
    <xf numFmtId="177" fontId="5" fillId="0" borderId="29" xfId="0" applyNumberFormat="1" applyFont="1" applyFill="1" applyBorder="1" applyAlignment="1">
      <alignment horizontal="center" vertical="center" wrapText="1"/>
    </xf>
    <xf numFmtId="0" fontId="6" fillId="0" borderId="18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/>
    </xf>
    <xf numFmtId="0" fontId="1" fillId="0" borderId="5" xfId="0" applyFont="1" applyFill="1" applyBorder="1" applyAlignment="1">
      <alignment horizontal="left" vertical="center" wrapText="1"/>
    </xf>
    <xf numFmtId="177" fontId="1" fillId="0" borderId="5" xfId="0" applyNumberFormat="1" applyFont="1" applyFill="1" applyBorder="1" applyAlignment="1">
      <alignment horizontal="center" vertical="center" wrapText="1"/>
    </xf>
    <xf numFmtId="177" fontId="1" fillId="0" borderId="6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177" fontId="1" fillId="3" borderId="5" xfId="0" applyNumberFormat="1" applyFont="1" applyFill="1" applyBorder="1" applyAlignment="1">
      <alignment horizontal="center" vertical="center" wrapText="1"/>
    </xf>
    <xf numFmtId="176" fontId="0" fillId="0" borderId="7" xfId="0" applyNumberFormat="1" applyFont="1" applyFill="1" applyBorder="1" applyAlignment="1">
      <alignment horizontal="center" vertical="center" wrapText="1"/>
    </xf>
    <xf numFmtId="176" fontId="5" fillId="0" borderId="9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176" fontId="1" fillId="0" borderId="5" xfId="0" applyNumberFormat="1" applyFont="1" applyBorder="1" applyAlignment="1">
      <alignment horizontal="center" vertical="center" wrapText="1"/>
    </xf>
    <xf numFmtId="176" fontId="1" fillId="0" borderId="6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176" fontId="10" fillId="0" borderId="5" xfId="0" applyNumberFormat="1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176" fontId="4" fillId="0" borderId="5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0" fillId="0" borderId="5" xfId="0" applyFont="1" applyBorder="1" applyAlignment="1">
      <alignment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left" vertical="center" wrapText="1"/>
    </xf>
    <xf numFmtId="0" fontId="11" fillId="2" borderId="5" xfId="1" applyFill="1" applyBorder="1" applyAlignment="1">
      <alignment horizontal="left" vertical="center" wrapText="1"/>
    </xf>
    <xf numFmtId="0" fontId="11" fillId="2" borderId="6" xfId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5" xfId="0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0" fillId="0" borderId="8" xfId="0" applyBorder="1" applyAlignment="1">
      <alignment horizontal="right" vertical="center" wrapText="1"/>
    </xf>
    <xf numFmtId="0" fontId="0" fillId="0" borderId="38" xfId="0" applyBorder="1" applyAlignment="1">
      <alignment horizontal="right" vertical="center" wrapText="1"/>
    </xf>
    <xf numFmtId="0" fontId="1" fillId="0" borderId="25" xfId="0" applyFont="1" applyBorder="1" applyAlignment="1">
      <alignment horizontal="right" vertical="center" wrapText="1"/>
    </xf>
    <xf numFmtId="0" fontId="0" fillId="0" borderId="42" xfId="0" applyBorder="1" applyAlignment="1">
      <alignment horizontal="right" vertical="center" wrapText="1"/>
    </xf>
    <xf numFmtId="0" fontId="0" fillId="0" borderId="43" xfId="0" applyBorder="1" applyAlignment="1">
      <alignment horizontal="right" vertical="center" wrapText="1"/>
    </xf>
    <xf numFmtId="0" fontId="5" fillId="0" borderId="45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right" vertical="center" wrapText="1"/>
    </xf>
    <xf numFmtId="0" fontId="0" fillId="0" borderId="18" xfId="0" applyBorder="1" applyAlignment="1">
      <alignment horizontal="right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176" fontId="0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 wrapText="1"/>
    </xf>
  </cellXfs>
  <cellStyles count="4">
    <cellStyle name="常规" xfId="0" builtinId="0"/>
    <cellStyle name="常规 2" xfId="3"/>
    <cellStyle name="常规 2 2" xfId="1"/>
    <cellStyle name="常规 2 3" xfId="2"/>
  </cellStyles>
  <dxfs count="0"/>
  <tableStyles count="0" defaultTableStyle="TableStyleMedium9" defaultPivotStyle="PivotStyleMedium4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jpeg"/><Relationship Id="rId13" Type="http://schemas.openxmlformats.org/officeDocument/2006/relationships/image" Target="../media/image20.png"/><Relationship Id="rId18" Type="http://schemas.openxmlformats.org/officeDocument/2006/relationships/image" Target="../media/image25.png"/><Relationship Id="rId3" Type="http://schemas.openxmlformats.org/officeDocument/2006/relationships/image" Target="../media/image10.png"/><Relationship Id="rId7" Type="http://schemas.openxmlformats.org/officeDocument/2006/relationships/image" Target="../media/image14.jpeg"/><Relationship Id="rId12" Type="http://schemas.openxmlformats.org/officeDocument/2006/relationships/image" Target="../media/image19.png"/><Relationship Id="rId17" Type="http://schemas.openxmlformats.org/officeDocument/2006/relationships/image" Target="../media/image24.jpeg"/><Relationship Id="rId2" Type="http://schemas.openxmlformats.org/officeDocument/2006/relationships/image" Target="../media/image9.png"/><Relationship Id="rId16" Type="http://schemas.openxmlformats.org/officeDocument/2006/relationships/image" Target="../media/image23.png"/><Relationship Id="rId1" Type="http://schemas.openxmlformats.org/officeDocument/2006/relationships/image" Target="../media/image8.png"/><Relationship Id="rId6" Type="http://schemas.openxmlformats.org/officeDocument/2006/relationships/image" Target="../media/image13.jpeg"/><Relationship Id="rId11" Type="http://schemas.openxmlformats.org/officeDocument/2006/relationships/image" Target="../media/image18.jpeg"/><Relationship Id="rId5" Type="http://schemas.openxmlformats.org/officeDocument/2006/relationships/image" Target="../media/image12.jpeg"/><Relationship Id="rId15" Type="http://schemas.openxmlformats.org/officeDocument/2006/relationships/image" Target="../media/image22.png"/><Relationship Id="rId10" Type="http://schemas.openxmlformats.org/officeDocument/2006/relationships/image" Target="../media/image17.jpeg"/><Relationship Id="rId4" Type="http://schemas.openxmlformats.org/officeDocument/2006/relationships/image" Target="../media/image11.png"/><Relationship Id="rId9" Type="http://schemas.openxmlformats.org/officeDocument/2006/relationships/image" Target="../media/image16.png"/><Relationship Id="rId14" Type="http://schemas.openxmlformats.org/officeDocument/2006/relationships/image" Target="../media/image21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jpeg"/><Relationship Id="rId13" Type="http://schemas.openxmlformats.org/officeDocument/2006/relationships/image" Target="../media/image20.png"/><Relationship Id="rId3" Type="http://schemas.openxmlformats.org/officeDocument/2006/relationships/image" Target="../media/image10.png"/><Relationship Id="rId7" Type="http://schemas.openxmlformats.org/officeDocument/2006/relationships/image" Target="../media/image26.jpeg"/><Relationship Id="rId12" Type="http://schemas.openxmlformats.org/officeDocument/2006/relationships/image" Target="../media/image19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18.jpeg"/><Relationship Id="rId11" Type="http://schemas.openxmlformats.org/officeDocument/2006/relationships/image" Target="../media/image16.png"/><Relationship Id="rId5" Type="http://schemas.openxmlformats.org/officeDocument/2006/relationships/image" Target="../media/image12.jpeg"/><Relationship Id="rId15" Type="http://schemas.openxmlformats.org/officeDocument/2006/relationships/image" Target="../media/image28.jpeg"/><Relationship Id="rId10" Type="http://schemas.openxmlformats.org/officeDocument/2006/relationships/image" Target="../media/image15.jpeg"/><Relationship Id="rId4" Type="http://schemas.openxmlformats.org/officeDocument/2006/relationships/image" Target="../media/image11.png"/><Relationship Id="rId9" Type="http://schemas.openxmlformats.org/officeDocument/2006/relationships/image" Target="../media/image27.jpeg"/><Relationship Id="rId14" Type="http://schemas.openxmlformats.org/officeDocument/2006/relationships/image" Target="../media/image24.jpe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jpeg"/><Relationship Id="rId13" Type="http://schemas.openxmlformats.org/officeDocument/2006/relationships/image" Target="../media/image20.png"/><Relationship Id="rId3" Type="http://schemas.openxmlformats.org/officeDocument/2006/relationships/image" Target="../media/image10.png"/><Relationship Id="rId7" Type="http://schemas.openxmlformats.org/officeDocument/2006/relationships/image" Target="../media/image26.jpeg"/><Relationship Id="rId12" Type="http://schemas.openxmlformats.org/officeDocument/2006/relationships/image" Target="../media/image19.png"/><Relationship Id="rId2" Type="http://schemas.openxmlformats.org/officeDocument/2006/relationships/image" Target="../media/image9.png"/><Relationship Id="rId16" Type="http://schemas.openxmlformats.org/officeDocument/2006/relationships/image" Target="../media/image25.png"/><Relationship Id="rId1" Type="http://schemas.openxmlformats.org/officeDocument/2006/relationships/image" Target="../media/image8.png"/><Relationship Id="rId6" Type="http://schemas.openxmlformats.org/officeDocument/2006/relationships/image" Target="../media/image18.jpeg"/><Relationship Id="rId11" Type="http://schemas.openxmlformats.org/officeDocument/2006/relationships/image" Target="../media/image16.png"/><Relationship Id="rId5" Type="http://schemas.openxmlformats.org/officeDocument/2006/relationships/image" Target="../media/image12.jpeg"/><Relationship Id="rId15" Type="http://schemas.openxmlformats.org/officeDocument/2006/relationships/image" Target="../media/image28.jpeg"/><Relationship Id="rId10" Type="http://schemas.openxmlformats.org/officeDocument/2006/relationships/image" Target="../media/image15.jpeg"/><Relationship Id="rId4" Type="http://schemas.openxmlformats.org/officeDocument/2006/relationships/image" Target="../media/image11.png"/><Relationship Id="rId9" Type="http://schemas.openxmlformats.org/officeDocument/2006/relationships/image" Target="../media/image27.jpeg"/><Relationship Id="rId14" Type="http://schemas.openxmlformats.org/officeDocument/2006/relationships/image" Target="../media/image2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466726</xdr:colOff>
      <xdr:row>1</xdr:row>
      <xdr:rowOff>57823</xdr:rowOff>
    </xdr:from>
    <xdr:to>
      <xdr:col>2</xdr:col>
      <xdr:colOff>952500</xdr:colOff>
      <xdr:row>1</xdr:row>
      <xdr:rowOff>911472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38426" y="295948"/>
          <a:ext cx="485774" cy="853649"/>
        </a:xfrm>
        <a:prstGeom prst="rect">
          <a:avLst/>
        </a:prstGeom>
      </xdr:spPr>
    </xdr:pic>
    <xdr:clientData/>
  </xdr:twoCellAnchor>
  <xdr:twoCellAnchor>
    <xdr:from>
      <xdr:col>2</xdr:col>
      <xdr:colOff>66676</xdr:colOff>
      <xdr:row>2</xdr:row>
      <xdr:rowOff>98077</xdr:rowOff>
    </xdr:from>
    <xdr:to>
      <xdr:col>2</xdr:col>
      <xdr:colOff>1457326</xdr:colOff>
      <xdr:row>2</xdr:row>
      <xdr:rowOff>647470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38376" y="1507777"/>
          <a:ext cx="1390650" cy="549393"/>
        </a:xfrm>
        <a:prstGeom prst="rect">
          <a:avLst/>
        </a:prstGeom>
      </xdr:spPr>
    </xdr:pic>
    <xdr:clientData/>
  </xdr:twoCellAnchor>
  <xdr:twoCellAnchor>
    <xdr:from>
      <xdr:col>2</xdr:col>
      <xdr:colOff>76201</xdr:colOff>
      <xdr:row>3</xdr:row>
      <xdr:rowOff>104775</xdr:rowOff>
    </xdr:from>
    <xdr:to>
      <xdr:col>2</xdr:col>
      <xdr:colOff>1339503</xdr:colOff>
      <xdr:row>3</xdr:row>
      <xdr:rowOff>514211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247901" y="2686050"/>
          <a:ext cx="1263302" cy="409436"/>
        </a:xfrm>
        <a:prstGeom prst="rect">
          <a:avLst/>
        </a:prstGeom>
      </xdr:spPr>
    </xdr:pic>
    <xdr:clientData/>
  </xdr:twoCellAnchor>
  <xdr:twoCellAnchor>
    <xdr:from>
      <xdr:col>2</xdr:col>
      <xdr:colOff>57151</xdr:colOff>
      <xdr:row>4</xdr:row>
      <xdr:rowOff>65742</xdr:rowOff>
    </xdr:from>
    <xdr:to>
      <xdr:col>2</xdr:col>
      <xdr:colOff>1343025</xdr:colOff>
      <xdr:row>4</xdr:row>
      <xdr:rowOff>571162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228851" y="3818592"/>
          <a:ext cx="1285874" cy="505420"/>
        </a:xfrm>
        <a:prstGeom prst="rect">
          <a:avLst/>
        </a:prstGeom>
      </xdr:spPr>
    </xdr:pic>
    <xdr:clientData/>
  </xdr:twoCellAnchor>
  <xdr:twoCellAnchor>
    <xdr:from>
      <xdr:col>2</xdr:col>
      <xdr:colOff>57150</xdr:colOff>
      <xdr:row>5</xdr:row>
      <xdr:rowOff>93136</xdr:rowOff>
    </xdr:from>
    <xdr:to>
      <xdr:col>2</xdr:col>
      <xdr:colOff>1352550</xdr:colOff>
      <xdr:row>5</xdr:row>
      <xdr:rowOff>590230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228850" y="5017561"/>
          <a:ext cx="1295400" cy="497094"/>
        </a:xfrm>
        <a:prstGeom prst="rect">
          <a:avLst/>
        </a:prstGeom>
      </xdr:spPr>
    </xdr:pic>
    <xdr:clientData/>
  </xdr:twoCellAnchor>
  <xdr:twoCellAnchor>
    <xdr:from>
      <xdr:col>2</xdr:col>
      <xdr:colOff>47626</xdr:colOff>
      <xdr:row>6</xdr:row>
      <xdr:rowOff>81751</xdr:rowOff>
    </xdr:from>
    <xdr:to>
      <xdr:col>2</xdr:col>
      <xdr:colOff>1400175</xdr:colOff>
      <xdr:row>6</xdr:row>
      <xdr:rowOff>628113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219326" y="6177751"/>
          <a:ext cx="1352549" cy="5463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84455</xdr:rowOff>
    </xdr:from>
    <xdr:to>
      <xdr:col>1</xdr:col>
      <xdr:colOff>819150</xdr:colOff>
      <xdr:row>0</xdr:row>
      <xdr:rowOff>732155</xdr:rowOff>
    </xdr:to>
    <xdr:pic>
      <xdr:nvPicPr>
        <xdr:cNvPr id="64516" name="Picture 94" descr="C:\Users\pc\AppData\Roaming\Tencent\Users\157628726\QQ\WinTemp\RichOle\6@6VKY0VGXO$9T4E@$S~56K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9550" y="84455"/>
          <a:ext cx="1828800" cy="6477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29210</xdr:colOff>
      <xdr:row>21</xdr:row>
      <xdr:rowOff>27940</xdr:rowOff>
    </xdr:from>
    <xdr:to>
      <xdr:col>0</xdr:col>
      <xdr:colOff>1152525</xdr:colOff>
      <xdr:row>23</xdr:row>
      <xdr:rowOff>0</xdr:rowOff>
    </xdr:to>
    <xdr:pic>
      <xdr:nvPicPr>
        <xdr:cNvPr id="65600" name="Picture 5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210" y="6068695"/>
          <a:ext cx="1123315" cy="41021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0</xdr:col>
      <xdr:colOff>66675</xdr:colOff>
      <xdr:row>26</xdr:row>
      <xdr:rowOff>190500</xdr:rowOff>
    </xdr:from>
    <xdr:to>
      <xdr:col>0</xdr:col>
      <xdr:colOff>1095375</xdr:colOff>
      <xdr:row>28</xdr:row>
      <xdr:rowOff>123825</xdr:rowOff>
    </xdr:to>
    <xdr:pic>
      <xdr:nvPicPr>
        <xdr:cNvPr id="65601" name="Picture 44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6675" y="7326630"/>
          <a:ext cx="1028700" cy="39052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0</xdr:col>
      <xdr:colOff>161925</xdr:colOff>
      <xdr:row>31</xdr:row>
      <xdr:rowOff>38100</xdr:rowOff>
    </xdr:from>
    <xdr:to>
      <xdr:col>0</xdr:col>
      <xdr:colOff>1095375</xdr:colOff>
      <xdr:row>33</xdr:row>
      <xdr:rowOff>76200</xdr:rowOff>
    </xdr:to>
    <xdr:pic>
      <xdr:nvPicPr>
        <xdr:cNvPr id="65602" name="Picture 27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61925" y="8317230"/>
          <a:ext cx="933450" cy="49530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0</xdr:col>
      <xdr:colOff>19050</xdr:colOff>
      <xdr:row>63</xdr:row>
      <xdr:rowOff>142875</xdr:rowOff>
    </xdr:from>
    <xdr:to>
      <xdr:col>0</xdr:col>
      <xdr:colOff>1181100</xdr:colOff>
      <xdr:row>64</xdr:row>
      <xdr:rowOff>152400</xdr:rowOff>
    </xdr:to>
    <xdr:pic>
      <xdr:nvPicPr>
        <xdr:cNvPr id="65603" name="Picture 48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9050" y="15737205"/>
          <a:ext cx="1162050" cy="23812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0</xdr:col>
      <xdr:colOff>238125</xdr:colOff>
      <xdr:row>59</xdr:row>
      <xdr:rowOff>47625</xdr:rowOff>
    </xdr:from>
    <xdr:to>
      <xdr:col>0</xdr:col>
      <xdr:colOff>970915</xdr:colOff>
      <xdr:row>61</xdr:row>
      <xdr:rowOff>171450</xdr:rowOff>
    </xdr:to>
    <xdr:pic>
      <xdr:nvPicPr>
        <xdr:cNvPr id="65604" name="Picture 1042" descr="C:\Documents and Settings\Administrator\Application Data\Tencent\Users\157628726\QQ\WinTemp\RichOle\KV74S(QA%K%ISORFM4@J297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38125" y="14727555"/>
          <a:ext cx="732790" cy="581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57150</xdr:colOff>
      <xdr:row>49</xdr:row>
      <xdr:rowOff>95250</xdr:rowOff>
    </xdr:from>
    <xdr:to>
      <xdr:col>0</xdr:col>
      <xdr:colOff>1038860</xdr:colOff>
      <xdr:row>51</xdr:row>
      <xdr:rowOff>152400</xdr:rowOff>
    </xdr:to>
    <xdr:pic>
      <xdr:nvPicPr>
        <xdr:cNvPr id="65605" name="Picture 1025" descr="C:\Users\pc\AppData\Roaming\Tencent\Users\157628726\QQ\WinTemp\RichOle\ZA6A5P)EB2X1S6BN2W$T%T1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7150" y="12489180"/>
          <a:ext cx="981710" cy="5143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191135</xdr:colOff>
      <xdr:row>39</xdr:row>
      <xdr:rowOff>95250</xdr:rowOff>
    </xdr:from>
    <xdr:to>
      <xdr:col>0</xdr:col>
      <xdr:colOff>904240</xdr:colOff>
      <xdr:row>42</xdr:row>
      <xdr:rowOff>76200</xdr:rowOff>
    </xdr:to>
    <xdr:pic>
      <xdr:nvPicPr>
        <xdr:cNvPr id="65606" name="Picture 1024" descr="C:\Users\pc\AppData\Roaming\Tencent\Users\157628726\QQ\WinTemp\RichOle\U~8IM5D~E1[BT}EMQ)RS867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91135" y="10203180"/>
          <a:ext cx="713105" cy="666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57150</xdr:colOff>
      <xdr:row>36</xdr:row>
      <xdr:rowOff>9525</xdr:rowOff>
    </xdr:from>
    <xdr:to>
      <xdr:col>0</xdr:col>
      <xdr:colOff>1132840</xdr:colOff>
      <xdr:row>37</xdr:row>
      <xdr:rowOff>161925</xdr:rowOff>
    </xdr:to>
    <xdr:pic>
      <xdr:nvPicPr>
        <xdr:cNvPr id="65607" name="Picture 1024" descr="C:\Users\pc\AppData\Roaming\Tencent\Users\157628726\QQ\WinTemp\RichOle\A[G3(35CB9AC9L}93RG2]9O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57150" y="9431655"/>
          <a:ext cx="1075690" cy="381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95250</xdr:colOff>
      <xdr:row>45</xdr:row>
      <xdr:rowOff>47625</xdr:rowOff>
    </xdr:from>
    <xdr:to>
      <xdr:col>0</xdr:col>
      <xdr:colOff>1105535</xdr:colOff>
      <xdr:row>46</xdr:row>
      <xdr:rowOff>152400</xdr:rowOff>
    </xdr:to>
    <xdr:pic>
      <xdr:nvPicPr>
        <xdr:cNvPr id="65608" name="Picture 1024" descr="C:\Users\pc\AppData\Roaming\Tencent\Users\157628726\QQ\WinTemp\RichOle\G)}BAXT[4V)3P_[W1S`_1HK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b="-7692"/>
        <a:stretch>
          <a:fillRect/>
        </a:stretch>
      </xdr:blipFill>
      <xdr:spPr>
        <a:xfrm>
          <a:off x="95250" y="11527155"/>
          <a:ext cx="1010285" cy="333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123190</xdr:colOff>
      <xdr:row>52</xdr:row>
      <xdr:rowOff>123825</xdr:rowOff>
    </xdr:from>
    <xdr:to>
      <xdr:col>0</xdr:col>
      <xdr:colOff>1056640</xdr:colOff>
      <xdr:row>54</xdr:row>
      <xdr:rowOff>133350</xdr:rowOff>
    </xdr:to>
    <xdr:pic>
      <xdr:nvPicPr>
        <xdr:cNvPr id="65609" name="Picture 1043" descr="C:\Users\pc\AppData\Roaming\Tencent\Users\157628726\QQ\WinTemp\RichOle\TVQYH68CV0VV2O4[05X[R5U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23190" y="13203555"/>
          <a:ext cx="933450" cy="466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29210</xdr:colOff>
      <xdr:row>56</xdr:row>
      <xdr:rowOff>142875</xdr:rowOff>
    </xdr:from>
    <xdr:to>
      <xdr:col>0</xdr:col>
      <xdr:colOff>1143000</xdr:colOff>
      <xdr:row>57</xdr:row>
      <xdr:rowOff>142875</xdr:rowOff>
    </xdr:to>
    <xdr:pic>
      <xdr:nvPicPr>
        <xdr:cNvPr id="65610" name="Picture 1060" descr="C:\Documents and Settings\Administrator\Application Data\Tencent\Users\157628726\QQ\WinTemp\RichOle\`SQQJG0IFI[G2IHA`~NUO_R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29210" y="14137005"/>
          <a:ext cx="111379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68</xdr:row>
      <xdr:rowOff>0</xdr:rowOff>
    </xdr:from>
    <xdr:to>
      <xdr:col>9</xdr:col>
      <xdr:colOff>304800</xdr:colOff>
      <xdr:row>69</xdr:row>
      <xdr:rowOff>76200</xdr:rowOff>
    </xdr:to>
    <xdr:sp macro="" textlink="">
      <xdr:nvSpPr>
        <xdr:cNvPr id="65611" name="AutoShape 45" descr="C:\Users\pc\AppData\Roaming\Tencent\Users\157628726\QQ\WinTemp\RichOle\DJW@C`_45S`ET~OBED_}B.png"/>
        <xdr:cNvSpPr>
          <a:spLocks noChangeAspect="1"/>
        </xdr:cNvSpPr>
      </xdr:nvSpPr>
      <xdr:spPr>
        <a:xfrm>
          <a:off x="9277350" y="1673733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0</xdr:col>
      <xdr:colOff>0</xdr:colOff>
      <xdr:row>68</xdr:row>
      <xdr:rowOff>0</xdr:rowOff>
    </xdr:from>
    <xdr:to>
      <xdr:col>0</xdr:col>
      <xdr:colOff>1152525</xdr:colOff>
      <xdr:row>69</xdr:row>
      <xdr:rowOff>28575</xdr:rowOff>
    </xdr:to>
    <xdr:pic>
      <xdr:nvPicPr>
        <xdr:cNvPr id="65612" name="图片 31" descr="QQ图片20150615141306.pn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0" y="16737330"/>
          <a:ext cx="1152525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73</xdr:row>
      <xdr:rowOff>66675</xdr:rowOff>
    </xdr:from>
    <xdr:to>
      <xdr:col>0</xdr:col>
      <xdr:colOff>1181100</xdr:colOff>
      <xdr:row>74</xdr:row>
      <xdr:rowOff>85725</xdr:rowOff>
    </xdr:to>
    <xdr:pic>
      <xdr:nvPicPr>
        <xdr:cNvPr id="65616" name="图片 35" descr="QQ图片20150615142524.pn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0" y="17947005"/>
          <a:ext cx="1181100" cy="247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73</xdr:row>
      <xdr:rowOff>0</xdr:rowOff>
    </xdr:from>
    <xdr:to>
      <xdr:col>9</xdr:col>
      <xdr:colOff>304800</xdr:colOff>
      <xdr:row>74</xdr:row>
      <xdr:rowOff>76200</xdr:rowOff>
    </xdr:to>
    <xdr:sp macro="" textlink="">
      <xdr:nvSpPr>
        <xdr:cNvPr id="65617" name="AutoShape 46" descr="C:\Users\pc\AppData\Roaming\Tencent\Users\157628726\QQ\WinTemp\RichOle\DJW@C`_45S`ET~OBED_}B.png"/>
        <xdr:cNvSpPr>
          <a:spLocks noChangeAspect="1"/>
        </xdr:cNvSpPr>
      </xdr:nvSpPr>
      <xdr:spPr>
        <a:xfrm>
          <a:off x="9277350" y="1788033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9</xdr:col>
      <xdr:colOff>0</xdr:colOff>
      <xdr:row>72</xdr:row>
      <xdr:rowOff>0</xdr:rowOff>
    </xdr:from>
    <xdr:to>
      <xdr:col>9</xdr:col>
      <xdr:colOff>304800</xdr:colOff>
      <xdr:row>73</xdr:row>
      <xdr:rowOff>76200</xdr:rowOff>
    </xdr:to>
    <xdr:sp macro="" textlink="">
      <xdr:nvSpPr>
        <xdr:cNvPr id="65620" name="AutoShape 46" descr="C:\Users\pc\AppData\Roaming\Tencent\Users\157628726\QQ\WinTemp\RichOle\DJW@C`_45S`ET~OBED_}B.png"/>
        <xdr:cNvSpPr>
          <a:spLocks noChangeAspect="1"/>
        </xdr:cNvSpPr>
      </xdr:nvSpPr>
      <xdr:spPr>
        <a:xfrm>
          <a:off x="9277350" y="1765173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>
    <xdr:from>
      <xdr:col>0</xdr:col>
      <xdr:colOff>58420</xdr:colOff>
      <xdr:row>7</xdr:row>
      <xdr:rowOff>132715</xdr:rowOff>
    </xdr:from>
    <xdr:to>
      <xdr:col>0</xdr:col>
      <xdr:colOff>1229360</xdr:colOff>
      <xdr:row>8</xdr:row>
      <xdr:rowOff>257810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58420" y="2449830"/>
          <a:ext cx="1170305" cy="403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0</xdr:col>
      <xdr:colOff>19050</xdr:colOff>
      <xdr:row>11</xdr:row>
      <xdr:rowOff>66675</xdr:rowOff>
    </xdr:from>
    <xdr:to>
      <xdr:col>0</xdr:col>
      <xdr:colOff>1222375</xdr:colOff>
      <xdr:row>12</xdr:row>
      <xdr:rowOff>5080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9050" y="3498850"/>
          <a:ext cx="1203325" cy="2171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0</xdr:col>
      <xdr:colOff>28575</xdr:colOff>
      <xdr:row>15</xdr:row>
      <xdr:rowOff>171450</xdr:rowOff>
    </xdr:from>
    <xdr:to>
      <xdr:col>0</xdr:col>
      <xdr:colOff>1188085</xdr:colOff>
      <xdr:row>16</xdr:row>
      <xdr:rowOff>140335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28575" y="4718685"/>
          <a:ext cx="1159510" cy="247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153035</xdr:colOff>
      <xdr:row>76</xdr:row>
      <xdr:rowOff>57150</xdr:rowOff>
    </xdr:from>
    <xdr:to>
      <xdr:col>0</xdr:col>
      <xdr:colOff>1086485</xdr:colOff>
      <xdr:row>77</xdr:row>
      <xdr:rowOff>104775</xdr:rowOff>
    </xdr:to>
    <xdr:pic>
      <xdr:nvPicPr>
        <xdr:cNvPr id="5" name="图片 24" descr="QQ截图20150918100454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53035" y="18623280"/>
          <a:ext cx="933450" cy="276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0</xdr:col>
      <xdr:colOff>276860</xdr:colOff>
      <xdr:row>78</xdr:row>
      <xdr:rowOff>76200</xdr:rowOff>
    </xdr:from>
    <xdr:to>
      <xdr:col>0</xdr:col>
      <xdr:colOff>924560</xdr:colOff>
      <xdr:row>79</xdr:row>
      <xdr:rowOff>221615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276860" y="19099530"/>
          <a:ext cx="647700" cy="37401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46990</xdr:colOff>
      <xdr:row>7</xdr:row>
      <xdr:rowOff>0</xdr:rowOff>
    </xdr:from>
    <xdr:to>
      <xdr:col>0</xdr:col>
      <xdr:colOff>1171575</xdr:colOff>
      <xdr:row>8</xdr:row>
      <xdr:rowOff>191135</xdr:rowOff>
    </xdr:to>
    <xdr:pic>
      <xdr:nvPicPr>
        <xdr:cNvPr id="66627" name="Picture 5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990" y="2314575"/>
          <a:ext cx="1124585" cy="41021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0</xdr:col>
      <xdr:colOff>76200</xdr:colOff>
      <xdr:row>11</xdr:row>
      <xdr:rowOff>47625</xdr:rowOff>
    </xdr:from>
    <xdr:to>
      <xdr:col>0</xdr:col>
      <xdr:colOff>1105535</xdr:colOff>
      <xdr:row>12</xdr:row>
      <xdr:rowOff>209550</xdr:rowOff>
    </xdr:to>
    <xdr:pic>
      <xdr:nvPicPr>
        <xdr:cNvPr id="66628" name="Picture 44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6200" y="3248025"/>
          <a:ext cx="1029335" cy="39052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0</xdr:col>
      <xdr:colOff>142875</xdr:colOff>
      <xdr:row>15</xdr:row>
      <xdr:rowOff>57150</xdr:rowOff>
    </xdr:from>
    <xdr:to>
      <xdr:col>0</xdr:col>
      <xdr:colOff>1085850</xdr:colOff>
      <xdr:row>17</xdr:row>
      <xdr:rowOff>95250</xdr:rowOff>
    </xdr:to>
    <xdr:pic>
      <xdr:nvPicPr>
        <xdr:cNvPr id="66629" name="Picture 27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2875" y="4171950"/>
          <a:ext cx="942975" cy="49530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0</xdr:col>
      <xdr:colOff>67310</xdr:colOff>
      <xdr:row>49</xdr:row>
      <xdr:rowOff>142875</xdr:rowOff>
    </xdr:from>
    <xdr:to>
      <xdr:col>1</xdr:col>
      <xdr:colOff>0</xdr:colOff>
      <xdr:row>50</xdr:row>
      <xdr:rowOff>152400</xdr:rowOff>
    </xdr:to>
    <xdr:pic>
      <xdr:nvPicPr>
        <xdr:cNvPr id="66630" name="Picture 48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7310" y="12239625"/>
          <a:ext cx="1161415" cy="23812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0</xdr:col>
      <xdr:colOff>238125</xdr:colOff>
      <xdr:row>44</xdr:row>
      <xdr:rowOff>57150</xdr:rowOff>
    </xdr:from>
    <xdr:to>
      <xdr:col>0</xdr:col>
      <xdr:colOff>980440</xdr:colOff>
      <xdr:row>46</xdr:row>
      <xdr:rowOff>123825</xdr:rowOff>
    </xdr:to>
    <xdr:pic>
      <xdr:nvPicPr>
        <xdr:cNvPr id="66631" name="Picture 1042" descr="C:\Documents and Settings\Administrator\Application Data\Tencent\Users\157628726\QQ\WinTemp\RichOle\KV74S(QA%K%ISORFM4@J297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38125" y="10801350"/>
          <a:ext cx="74231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66675</xdr:colOff>
      <xdr:row>40</xdr:row>
      <xdr:rowOff>104775</xdr:rowOff>
    </xdr:from>
    <xdr:to>
      <xdr:col>0</xdr:col>
      <xdr:colOff>1181100</xdr:colOff>
      <xdr:row>41</xdr:row>
      <xdr:rowOff>104775</xdr:rowOff>
    </xdr:to>
    <xdr:pic>
      <xdr:nvPicPr>
        <xdr:cNvPr id="66632" name="Picture 1060" descr="C:\Documents and Settings\Administrator\Application Data\Tencent\Users\157628726\QQ\WinTemp\RichOle\`SQQJG0IFI[G2IHA`~NUO_R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66675" y="9934575"/>
          <a:ext cx="1114425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181610</xdr:colOff>
      <xdr:row>33</xdr:row>
      <xdr:rowOff>85725</xdr:rowOff>
    </xdr:from>
    <xdr:to>
      <xdr:col>0</xdr:col>
      <xdr:colOff>980440</xdr:colOff>
      <xdr:row>35</xdr:row>
      <xdr:rowOff>47625</xdr:rowOff>
    </xdr:to>
    <xdr:pic>
      <xdr:nvPicPr>
        <xdr:cNvPr id="66633" name="Picture 1025" descr="C:\Users\pc\AppData\Roaming\Tencent\Users\157628726\QQ\WinTemp\RichOle\ZA6A5P)EB2X1S6BN2W$T%T1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81610" y="8315325"/>
          <a:ext cx="798830" cy="419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208915</xdr:colOff>
      <xdr:row>36</xdr:row>
      <xdr:rowOff>133350</xdr:rowOff>
    </xdr:from>
    <xdr:to>
      <xdr:col>0</xdr:col>
      <xdr:colOff>1009650</xdr:colOff>
      <xdr:row>38</xdr:row>
      <xdr:rowOff>76200</xdr:rowOff>
    </xdr:to>
    <xdr:pic>
      <xdr:nvPicPr>
        <xdr:cNvPr id="66634" name="Picture 1043" descr="C:\Users\pc\AppData\Roaming\Tencent\Users\157628726\QQ\WinTemp\RichOle\TVQYH68CV0VV2O4[05X[R5U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08915" y="9048750"/>
          <a:ext cx="800735" cy="400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23</xdr:row>
      <xdr:rowOff>114300</xdr:rowOff>
    </xdr:from>
    <xdr:to>
      <xdr:col>0</xdr:col>
      <xdr:colOff>904240</xdr:colOff>
      <xdr:row>26</xdr:row>
      <xdr:rowOff>57150</xdr:rowOff>
    </xdr:to>
    <xdr:pic>
      <xdr:nvPicPr>
        <xdr:cNvPr id="66635" name="Picture 1024" descr="C:\Users\pc\AppData\Roaming\Tencent\Users\157628726\QQ\WinTemp\RichOle\U~8IM5D~E1[BT}EMQ)RS867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228600" y="6057900"/>
          <a:ext cx="675640" cy="628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76200</xdr:colOff>
      <xdr:row>19</xdr:row>
      <xdr:rowOff>219075</xdr:rowOff>
    </xdr:from>
    <xdr:to>
      <xdr:col>0</xdr:col>
      <xdr:colOff>1152525</xdr:colOff>
      <xdr:row>21</xdr:row>
      <xdr:rowOff>142875</xdr:rowOff>
    </xdr:to>
    <xdr:pic>
      <xdr:nvPicPr>
        <xdr:cNvPr id="66636" name="Picture 1024" descr="C:\Users\pc\AppData\Roaming\Tencent\Users\157628726\QQ\WinTemp\RichOle\A[G3(35CB9AC9L}93RG2]9O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76200" y="5248275"/>
          <a:ext cx="1076325" cy="381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76200</xdr:colOff>
      <xdr:row>29</xdr:row>
      <xdr:rowOff>0</xdr:rowOff>
    </xdr:from>
    <xdr:to>
      <xdr:col>0</xdr:col>
      <xdr:colOff>1085850</xdr:colOff>
      <xdr:row>30</xdr:row>
      <xdr:rowOff>104775</xdr:rowOff>
    </xdr:to>
    <xdr:pic>
      <xdr:nvPicPr>
        <xdr:cNvPr id="66637" name="Picture 1024" descr="C:\Users\pc\AppData\Roaming\Tencent\Users\157628726\QQ\WinTemp\RichOle\G)}BAXT[4V)3P_[W1S`_1HK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 b="-7692"/>
        <a:stretch>
          <a:fillRect/>
        </a:stretch>
      </xdr:blipFill>
      <xdr:spPr>
        <a:xfrm>
          <a:off x="76200" y="7315200"/>
          <a:ext cx="1009650" cy="333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54</xdr:row>
      <xdr:rowOff>0</xdr:rowOff>
    </xdr:from>
    <xdr:to>
      <xdr:col>9</xdr:col>
      <xdr:colOff>304800</xdr:colOff>
      <xdr:row>55</xdr:row>
      <xdr:rowOff>76200</xdr:rowOff>
    </xdr:to>
    <xdr:sp macro="" textlink="">
      <xdr:nvSpPr>
        <xdr:cNvPr id="66638" name="AutoShape 45" descr="C:\Users\pc\AppData\Roaming\Tencent\Users\157628726\QQ\WinTemp\RichOle\DJW@C`_45S`ET~OBED_}B.png"/>
        <xdr:cNvSpPr>
          <a:spLocks noChangeAspect="1"/>
        </xdr:cNvSpPr>
      </xdr:nvSpPr>
      <xdr:spPr>
        <a:xfrm>
          <a:off x="9201150" y="1323975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9</xdr:col>
      <xdr:colOff>0</xdr:colOff>
      <xdr:row>64</xdr:row>
      <xdr:rowOff>0</xdr:rowOff>
    </xdr:from>
    <xdr:to>
      <xdr:col>9</xdr:col>
      <xdr:colOff>304800</xdr:colOff>
      <xdr:row>65</xdr:row>
      <xdr:rowOff>57150</xdr:rowOff>
    </xdr:to>
    <xdr:sp macro="" textlink="">
      <xdr:nvSpPr>
        <xdr:cNvPr id="66639" name="AutoShape 46" descr="C:\Users\pc\AppData\Roaming\Tencent\Users\157628726\QQ\WinTemp\RichOle\DJW@C`_45S`ET~OBED_}B.png"/>
        <xdr:cNvSpPr>
          <a:spLocks noChangeAspect="1"/>
        </xdr:cNvSpPr>
      </xdr:nvSpPr>
      <xdr:spPr>
        <a:xfrm>
          <a:off x="9201150" y="15690215"/>
          <a:ext cx="304800" cy="3124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209550</xdr:colOff>
      <xdr:row>19</xdr:row>
      <xdr:rowOff>0</xdr:rowOff>
    </xdr:from>
    <xdr:to>
      <xdr:col>11</xdr:col>
      <xdr:colOff>657225</xdr:colOff>
      <xdr:row>23</xdr:row>
      <xdr:rowOff>219075</xdr:rowOff>
    </xdr:to>
    <xdr:sp macro="" textlink="">
      <xdr:nvSpPr>
        <xdr:cNvPr id="66640" name="AutoShape 47" descr="C:\Users\pc\AppData\Roaming\Tencent\Users\157628726\QQ\WinTemp\RichOle\DJW@C`_45S`ET~OBED_}B.png"/>
        <xdr:cNvSpPr>
          <a:spLocks noChangeAspect="1"/>
        </xdr:cNvSpPr>
      </xdr:nvSpPr>
      <xdr:spPr>
        <a:xfrm>
          <a:off x="10096500" y="5029200"/>
          <a:ext cx="1133475" cy="1133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22</xdr:row>
      <xdr:rowOff>0</xdr:rowOff>
    </xdr:from>
    <xdr:to>
      <xdr:col>10</xdr:col>
      <xdr:colOff>304800</xdr:colOff>
      <xdr:row>23</xdr:row>
      <xdr:rowOff>76200</xdr:rowOff>
    </xdr:to>
    <xdr:sp macro="" textlink="">
      <xdr:nvSpPr>
        <xdr:cNvPr id="66641" name="AutoShape 48" descr="C:\Users\pc\AppData\Roaming\Tencent\Users\157628726\QQ\WinTemp\RichOle\DJW@C`_45S`ET~OBED_}B.png"/>
        <xdr:cNvSpPr>
          <a:spLocks noChangeAspect="1"/>
        </xdr:cNvSpPr>
      </xdr:nvSpPr>
      <xdr:spPr>
        <a:xfrm>
          <a:off x="9886950" y="57150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0</xdr:col>
      <xdr:colOff>29210</xdr:colOff>
      <xdr:row>54</xdr:row>
      <xdr:rowOff>0</xdr:rowOff>
    </xdr:from>
    <xdr:to>
      <xdr:col>0</xdr:col>
      <xdr:colOff>1181735</xdr:colOff>
      <xdr:row>55</xdr:row>
      <xdr:rowOff>28575</xdr:rowOff>
    </xdr:to>
    <xdr:pic>
      <xdr:nvPicPr>
        <xdr:cNvPr id="66642" name="图片 26" descr="QQ图片20150615141306.pn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29210" y="13239750"/>
          <a:ext cx="1152525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58</xdr:row>
      <xdr:rowOff>0</xdr:rowOff>
    </xdr:from>
    <xdr:to>
      <xdr:col>9</xdr:col>
      <xdr:colOff>304800</xdr:colOff>
      <xdr:row>59</xdr:row>
      <xdr:rowOff>76200</xdr:rowOff>
    </xdr:to>
    <xdr:sp macro="" textlink="">
      <xdr:nvSpPr>
        <xdr:cNvPr id="66643" name="AutoShape 46" descr="C:\Users\pc\AppData\Roaming\Tencent\Users\157628726\QQ\WinTemp\RichOle\DJW@C`_45S`ET~OBED_}B.png"/>
        <xdr:cNvSpPr>
          <a:spLocks noChangeAspect="1"/>
        </xdr:cNvSpPr>
      </xdr:nvSpPr>
      <xdr:spPr>
        <a:xfrm>
          <a:off x="9201150" y="1415415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0</xdr:col>
      <xdr:colOff>92075</xdr:colOff>
      <xdr:row>59</xdr:row>
      <xdr:rowOff>180975</xdr:rowOff>
    </xdr:from>
    <xdr:to>
      <xdr:col>0</xdr:col>
      <xdr:colOff>1181100</xdr:colOff>
      <xdr:row>60</xdr:row>
      <xdr:rowOff>180975</xdr:rowOff>
    </xdr:to>
    <xdr:pic>
      <xdr:nvPicPr>
        <xdr:cNvPr id="66644" name="图片 30" descr="QQ图片20150615142524.pn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92075" y="14563725"/>
          <a:ext cx="1089025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58</xdr:row>
      <xdr:rowOff>0</xdr:rowOff>
    </xdr:from>
    <xdr:to>
      <xdr:col>9</xdr:col>
      <xdr:colOff>304800</xdr:colOff>
      <xdr:row>59</xdr:row>
      <xdr:rowOff>76200</xdr:rowOff>
    </xdr:to>
    <xdr:sp macro="" textlink="">
      <xdr:nvSpPr>
        <xdr:cNvPr id="66645" name="AutoShape 46" descr="C:\Users\pc\AppData\Roaming\Tencent\Users\157628726\QQ\WinTemp\RichOle\DJW@C`_45S`ET~OBED_}B.png"/>
        <xdr:cNvSpPr>
          <a:spLocks noChangeAspect="1"/>
        </xdr:cNvSpPr>
      </xdr:nvSpPr>
      <xdr:spPr>
        <a:xfrm>
          <a:off x="9201150" y="1415415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9</xdr:col>
      <xdr:colOff>0</xdr:colOff>
      <xdr:row>64</xdr:row>
      <xdr:rowOff>0</xdr:rowOff>
    </xdr:from>
    <xdr:to>
      <xdr:col>9</xdr:col>
      <xdr:colOff>304800</xdr:colOff>
      <xdr:row>65</xdr:row>
      <xdr:rowOff>57150</xdr:rowOff>
    </xdr:to>
    <xdr:sp macro="" textlink="">
      <xdr:nvSpPr>
        <xdr:cNvPr id="66646" name="AutoShape 46" descr="C:\Users\pc\AppData\Roaming\Tencent\Users\157628726\QQ\WinTemp\RichOle\DJW@C`_45S`ET~OBED_}B.png"/>
        <xdr:cNvSpPr>
          <a:spLocks noChangeAspect="1"/>
        </xdr:cNvSpPr>
      </xdr:nvSpPr>
      <xdr:spPr>
        <a:xfrm>
          <a:off x="9201150" y="15690215"/>
          <a:ext cx="304800" cy="3124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0</xdr:col>
      <xdr:colOff>123190</xdr:colOff>
      <xdr:row>63</xdr:row>
      <xdr:rowOff>85725</xdr:rowOff>
    </xdr:from>
    <xdr:to>
      <xdr:col>0</xdr:col>
      <xdr:colOff>1056640</xdr:colOff>
      <xdr:row>63</xdr:row>
      <xdr:rowOff>361950</xdr:rowOff>
    </xdr:to>
    <xdr:pic>
      <xdr:nvPicPr>
        <xdr:cNvPr id="66647" name="图片 24" descr="QQ截图20150918100454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23190" y="15382875"/>
          <a:ext cx="933450" cy="276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29210</xdr:colOff>
      <xdr:row>47</xdr:row>
      <xdr:rowOff>56515</xdr:rowOff>
    </xdr:from>
    <xdr:to>
      <xdr:col>0</xdr:col>
      <xdr:colOff>1105535</xdr:colOff>
      <xdr:row>47</xdr:row>
      <xdr:rowOff>398780</xdr:rowOff>
    </xdr:to>
    <xdr:pic>
      <xdr:nvPicPr>
        <xdr:cNvPr id="66648" name="图片 26" descr="SKX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29210" y="11486515"/>
          <a:ext cx="1076325" cy="34226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46990</xdr:colOff>
      <xdr:row>7</xdr:row>
      <xdr:rowOff>0</xdr:rowOff>
    </xdr:from>
    <xdr:to>
      <xdr:col>0</xdr:col>
      <xdr:colOff>1171575</xdr:colOff>
      <xdr:row>8</xdr:row>
      <xdr:rowOff>191135</xdr:rowOff>
    </xdr:to>
    <xdr:pic>
      <xdr:nvPicPr>
        <xdr:cNvPr id="2" name="Picture 5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990" y="2314575"/>
          <a:ext cx="1124585" cy="41021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0</xdr:col>
      <xdr:colOff>76200</xdr:colOff>
      <xdr:row>11</xdr:row>
      <xdr:rowOff>47625</xdr:rowOff>
    </xdr:from>
    <xdr:to>
      <xdr:col>0</xdr:col>
      <xdr:colOff>1105535</xdr:colOff>
      <xdr:row>12</xdr:row>
      <xdr:rowOff>209550</xdr:rowOff>
    </xdr:to>
    <xdr:pic>
      <xdr:nvPicPr>
        <xdr:cNvPr id="3" name="Picture 44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6200" y="3248025"/>
          <a:ext cx="1029335" cy="39052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0</xdr:col>
      <xdr:colOff>142875</xdr:colOff>
      <xdr:row>15</xdr:row>
      <xdr:rowOff>57150</xdr:rowOff>
    </xdr:from>
    <xdr:to>
      <xdr:col>0</xdr:col>
      <xdr:colOff>1085850</xdr:colOff>
      <xdr:row>17</xdr:row>
      <xdr:rowOff>95250</xdr:rowOff>
    </xdr:to>
    <xdr:pic>
      <xdr:nvPicPr>
        <xdr:cNvPr id="4" name="Picture 27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2875" y="4171950"/>
          <a:ext cx="942975" cy="49530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0</xdr:col>
      <xdr:colOff>19685</xdr:colOff>
      <xdr:row>49</xdr:row>
      <xdr:rowOff>190500</xdr:rowOff>
    </xdr:from>
    <xdr:to>
      <xdr:col>0</xdr:col>
      <xdr:colOff>1181735</xdr:colOff>
      <xdr:row>50</xdr:row>
      <xdr:rowOff>200025</xdr:rowOff>
    </xdr:to>
    <xdr:pic>
      <xdr:nvPicPr>
        <xdr:cNvPr id="5" name="Picture 48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9685" y="12287250"/>
          <a:ext cx="1162050" cy="23812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0</xdr:col>
      <xdr:colOff>238125</xdr:colOff>
      <xdr:row>44</xdr:row>
      <xdr:rowOff>57150</xdr:rowOff>
    </xdr:from>
    <xdr:to>
      <xdr:col>0</xdr:col>
      <xdr:colOff>980440</xdr:colOff>
      <xdr:row>46</xdr:row>
      <xdr:rowOff>123825</xdr:rowOff>
    </xdr:to>
    <xdr:pic>
      <xdr:nvPicPr>
        <xdr:cNvPr id="6" name="Picture 1042" descr="C:\Documents and Settings\Administrator\Application Data\Tencent\Users\157628726\QQ\WinTemp\RichOle\KV74S(QA%K%ISORFM4@J297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38125" y="10801350"/>
          <a:ext cx="74231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66675</xdr:colOff>
      <xdr:row>40</xdr:row>
      <xdr:rowOff>104775</xdr:rowOff>
    </xdr:from>
    <xdr:to>
      <xdr:col>0</xdr:col>
      <xdr:colOff>1181100</xdr:colOff>
      <xdr:row>41</xdr:row>
      <xdr:rowOff>104775</xdr:rowOff>
    </xdr:to>
    <xdr:pic>
      <xdr:nvPicPr>
        <xdr:cNvPr id="7" name="Picture 1060" descr="C:\Documents and Settings\Administrator\Application Data\Tencent\Users\157628726\QQ\WinTemp\RichOle\`SQQJG0IFI[G2IHA`~NUO_R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66675" y="9934575"/>
          <a:ext cx="1114425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181610</xdr:colOff>
      <xdr:row>33</xdr:row>
      <xdr:rowOff>85725</xdr:rowOff>
    </xdr:from>
    <xdr:to>
      <xdr:col>0</xdr:col>
      <xdr:colOff>980440</xdr:colOff>
      <xdr:row>35</xdr:row>
      <xdr:rowOff>47625</xdr:rowOff>
    </xdr:to>
    <xdr:pic>
      <xdr:nvPicPr>
        <xdr:cNvPr id="8" name="Picture 1025" descr="C:\Users\pc\AppData\Roaming\Tencent\Users\157628726\QQ\WinTemp\RichOle\ZA6A5P)EB2X1S6BN2W$T%T1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81610" y="8315325"/>
          <a:ext cx="798830" cy="419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208915</xdr:colOff>
      <xdr:row>36</xdr:row>
      <xdr:rowOff>133350</xdr:rowOff>
    </xdr:from>
    <xdr:to>
      <xdr:col>0</xdr:col>
      <xdr:colOff>1009650</xdr:colOff>
      <xdr:row>38</xdr:row>
      <xdr:rowOff>76200</xdr:rowOff>
    </xdr:to>
    <xdr:pic>
      <xdr:nvPicPr>
        <xdr:cNvPr id="9" name="Picture 1043" descr="C:\Users\pc\AppData\Roaming\Tencent\Users\157628726\QQ\WinTemp\RichOle\TVQYH68CV0VV2O4[05X[R5U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08915" y="9048750"/>
          <a:ext cx="800735" cy="400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23</xdr:row>
      <xdr:rowOff>114300</xdr:rowOff>
    </xdr:from>
    <xdr:to>
      <xdr:col>0</xdr:col>
      <xdr:colOff>904240</xdr:colOff>
      <xdr:row>26</xdr:row>
      <xdr:rowOff>57150</xdr:rowOff>
    </xdr:to>
    <xdr:pic>
      <xdr:nvPicPr>
        <xdr:cNvPr id="10" name="Picture 1024" descr="C:\Users\pc\AppData\Roaming\Tencent\Users\157628726\QQ\WinTemp\RichOle\U~8IM5D~E1[BT}EMQ)RS867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228600" y="6057900"/>
          <a:ext cx="675640" cy="628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76200</xdr:colOff>
      <xdr:row>19</xdr:row>
      <xdr:rowOff>219075</xdr:rowOff>
    </xdr:from>
    <xdr:to>
      <xdr:col>0</xdr:col>
      <xdr:colOff>1152525</xdr:colOff>
      <xdr:row>21</xdr:row>
      <xdr:rowOff>142875</xdr:rowOff>
    </xdr:to>
    <xdr:pic>
      <xdr:nvPicPr>
        <xdr:cNvPr id="11" name="Picture 1024" descr="C:\Users\pc\AppData\Roaming\Tencent\Users\157628726\QQ\WinTemp\RichOle\A[G3(35CB9AC9L}93RG2]9O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76200" y="5248275"/>
          <a:ext cx="1076325" cy="381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76200</xdr:colOff>
      <xdr:row>29</xdr:row>
      <xdr:rowOff>0</xdr:rowOff>
    </xdr:from>
    <xdr:to>
      <xdr:col>0</xdr:col>
      <xdr:colOff>1085850</xdr:colOff>
      <xdr:row>30</xdr:row>
      <xdr:rowOff>104775</xdr:rowOff>
    </xdr:to>
    <xdr:pic>
      <xdr:nvPicPr>
        <xdr:cNvPr id="12" name="Picture 1024" descr="C:\Users\pc\AppData\Roaming\Tencent\Users\157628726\QQ\WinTemp\RichOle\G)}BAXT[4V)3P_[W1S`_1HK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 b="-7692"/>
        <a:stretch>
          <a:fillRect/>
        </a:stretch>
      </xdr:blipFill>
      <xdr:spPr>
        <a:xfrm>
          <a:off x="76200" y="7315200"/>
          <a:ext cx="1009650" cy="333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54</xdr:row>
      <xdr:rowOff>0</xdr:rowOff>
    </xdr:from>
    <xdr:to>
      <xdr:col>9</xdr:col>
      <xdr:colOff>304800</xdr:colOff>
      <xdr:row>55</xdr:row>
      <xdr:rowOff>76200</xdr:rowOff>
    </xdr:to>
    <xdr:sp macro="" textlink="">
      <xdr:nvSpPr>
        <xdr:cNvPr id="13" name="AutoShape 45" descr="C:\Users\pc\AppData\Roaming\Tencent\Users\157628726\QQ\WinTemp\RichOle\DJW@C`_45S`ET~OBED_}B.png"/>
        <xdr:cNvSpPr>
          <a:spLocks noChangeAspect="1"/>
        </xdr:cNvSpPr>
      </xdr:nvSpPr>
      <xdr:spPr>
        <a:xfrm>
          <a:off x="9201150" y="1323975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9</xdr:col>
      <xdr:colOff>0</xdr:colOff>
      <xdr:row>86</xdr:row>
      <xdr:rowOff>0</xdr:rowOff>
    </xdr:from>
    <xdr:to>
      <xdr:col>9</xdr:col>
      <xdr:colOff>304800</xdr:colOff>
      <xdr:row>87</xdr:row>
      <xdr:rowOff>57150</xdr:rowOff>
    </xdr:to>
    <xdr:sp macro="" textlink="">
      <xdr:nvSpPr>
        <xdr:cNvPr id="14" name="AutoShape 46" descr="C:\Users\pc\AppData\Roaming\Tencent\Users\157628726\QQ\WinTemp\RichOle\DJW@C`_45S`ET~OBED_}B.png"/>
        <xdr:cNvSpPr>
          <a:spLocks noChangeAspect="1"/>
        </xdr:cNvSpPr>
      </xdr:nvSpPr>
      <xdr:spPr>
        <a:xfrm>
          <a:off x="9201150" y="21315045"/>
          <a:ext cx="304800" cy="3124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209550</xdr:colOff>
      <xdr:row>19</xdr:row>
      <xdr:rowOff>0</xdr:rowOff>
    </xdr:from>
    <xdr:to>
      <xdr:col>11</xdr:col>
      <xdr:colOff>657225</xdr:colOff>
      <xdr:row>23</xdr:row>
      <xdr:rowOff>219075</xdr:rowOff>
    </xdr:to>
    <xdr:sp macro="" textlink="">
      <xdr:nvSpPr>
        <xdr:cNvPr id="15" name="AutoShape 47" descr="C:\Users\pc\AppData\Roaming\Tencent\Users\157628726\QQ\WinTemp\RichOle\DJW@C`_45S`ET~OBED_}B.png"/>
        <xdr:cNvSpPr>
          <a:spLocks noChangeAspect="1"/>
        </xdr:cNvSpPr>
      </xdr:nvSpPr>
      <xdr:spPr>
        <a:xfrm>
          <a:off x="10096500" y="5029200"/>
          <a:ext cx="1133475" cy="11334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10</xdr:col>
      <xdr:colOff>0</xdr:colOff>
      <xdr:row>22</xdr:row>
      <xdr:rowOff>0</xdr:rowOff>
    </xdr:from>
    <xdr:to>
      <xdr:col>10</xdr:col>
      <xdr:colOff>304800</xdr:colOff>
      <xdr:row>23</xdr:row>
      <xdr:rowOff>76200</xdr:rowOff>
    </xdr:to>
    <xdr:sp macro="" textlink="">
      <xdr:nvSpPr>
        <xdr:cNvPr id="16" name="AutoShape 48" descr="C:\Users\pc\AppData\Roaming\Tencent\Users\157628726\QQ\WinTemp\RichOle\DJW@C`_45S`ET~OBED_}B.png"/>
        <xdr:cNvSpPr>
          <a:spLocks noChangeAspect="1"/>
        </xdr:cNvSpPr>
      </xdr:nvSpPr>
      <xdr:spPr>
        <a:xfrm>
          <a:off x="9886950" y="571500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0</xdr:col>
      <xdr:colOff>48260</xdr:colOff>
      <xdr:row>54</xdr:row>
      <xdr:rowOff>85725</xdr:rowOff>
    </xdr:from>
    <xdr:to>
      <xdr:col>0</xdr:col>
      <xdr:colOff>1200785</xdr:colOff>
      <xdr:row>55</xdr:row>
      <xdr:rowOff>114300</xdr:rowOff>
    </xdr:to>
    <xdr:pic>
      <xdr:nvPicPr>
        <xdr:cNvPr id="17" name="图片 26" descr="QQ图片20150615141306.pn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48260" y="13325475"/>
          <a:ext cx="1152525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58</xdr:row>
      <xdr:rowOff>0</xdr:rowOff>
    </xdr:from>
    <xdr:to>
      <xdr:col>9</xdr:col>
      <xdr:colOff>304800</xdr:colOff>
      <xdr:row>59</xdr:row>
      <xdr:rowOff>76200</xdr:rowOff>
    </xdr:to>
    <xdr:sp macro="" textlink="">
      <xdr:nvSpPr>
        <xdr:cNvPr id="18" name="AutoShape 46" descr="C:\Users\pc\AppData\Roaming\Tencent\Users\157628726\QQ\WinTemp\RichOle\DJW@C`_45S`ET~OBED_}B.png"/>
        <xdr:cNvSpPr>
          <a:spLocks noChangeAspect="1"/>
        </xdr:cNvSpPr>
      </xdr:nvSpPr>
      <xdr:spPr>
        <a:xfrm>
          <a:off x="9201150" y="1415415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0</xdr:col>
      <xdr:colOff>29210</xdr:colOff>
      <xdr:row>59</xdr:row>
      <xdr:rowOff>161925</xdr:rowOff>
    </xdr:from>
    <xdr:to>
      <xdr:col>0</xdr:col>
      <xdr:colOff>1210310</xdr:colOff>
      <xdr:row>60</xdr:row>
      <xdr:rowOff>180975</xdr:rowOff>
    </xdr:to>
    <xdr:pic>
      <xdr:nvPicPr>
        <xdr:cNvPr id="19" name="图片 30" descr="QQ图片20150615142524.pn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29210" y="14544675"/>
          <a:ext cx="1181100" cy="247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58</xdr:row>
      <xdr:rowOff>0</xdr:rowOff>
    </xdr:from>
    <xdr:to>
      <xdr:col>9</xdr:col>
      <xdr:colOff>304800</xdr:colOff>
      <xdr:row>59</xdr:row>
      <xdr:rowOff>76200</xdr:rowOff>
    </xdr:to>
    <xdr:sp macro="" textlink="">
      <xdr:nvSpPr>
        <xdr:cNvPr id="20" name="AutoShape 46" descr="C:\Users\pc\AppData\Roaming\Tencent\Users\157628726\QQ\WinTemp\RichOle\DJW@C`_45S`ET~OBED_}B.png"/>
        <xdr:cNvSpPr>
          <a:spLocks noChangeAspect="1"/>
        </xdr:cNvSpPr>
      </xdr:nvSpPr>
      <xdr:spPr>
        <a:xfrm>
          <a:off x="9201150" y="1415415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9</xdr:col>
      <xdr:colOff>0</xdr:colOff>
      <xdr:row>86</xdr:row>
      <xdr:rowOff>0</xdr:rowOff>
    </xdr:from>
    <xdr:to>
      <xdr:col>9</xdr:col>
      <xdr:colOff>304800</xdr:colOff>
      <xdr:row>87</xdr:row>
      <xdr:rowOff>57150</xdr:rowOff>
    </xdr:to>
    <xdr:sp macro="" textlink="">
      <xdr:nvSpPr>
        <xdr:cNvPr id="21" name="AutoShape 46" descr="C:\Users\pc\AppData\Roaming\Tencent\Users\157628726\QQ\WinTemp\RichOle\DJW@C`_45S`ET~OBED_}B.png"/>
        <xdr:cNvSpPr>
          <a:spLocks noChangeAspect="1"/>
        </xdr:cNvSpPr>
      </xdr:nvSpPr>
      <xdr:spPr>
        <a:xfrm>
          <a:off x="9201150" y="21315045"/>
          <a:ext cx="304800" cy="3124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0</xdr:col>
      <xdr:colOff>123190</xdr:colOff>
      <xdr:row>63</xdr:row>
      <xdr:rowOff>85725</xdr:rowOff>
    </xdr:from>
    <xdr:to>
      <xdr:col>0</xdr:col>
      <xdr:colOff>1056640</xdr:colOff>
      <xdr:row>64</xdr:row>
      <xdr:rowOff>133350</xdr:rowOff>
    </xdr:to>
    <xdr:pic>
      <xdr:nvPicPr>
        <xdr:cNvPr id="22" name="图片 24" descr="QQ截图20150918100454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23190" y="15382875"/>
          <a:ext cx="933450" cy="276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38735</xdr:colOff>
      <xdr:row>47</xdr:row>
      <xdr:rowOff>56515</xdr:rowOff>
    </xdr:from>
    <xdr:to>
      <xdr:col>0</xdr:col>
      <xdr:colOff>1115060</xdr:colOff>
      <xdr:row>47</xdr:row>
      <xdr:rowOff>398780</xdr:rowOff>
    </xdr:to>
    <xdr:pic>
      <xdr:nvPicPr>
        <xdr:cNvPr id="23" name="图片 26" descr="SKX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38735" y="11486515"/>
          <a:ext cx="107632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85725</xdr:colOff>
      <xdr:row>67</xdr:row>
      <xdr:rowOff>57150</xdr:rowOff>
    </xdr:from>
    <xdr:to>
      <xdr:col>0</xdr:col>
      <xdr:colOff>1029335</xdr:colOff>
      <xdr:row>68</xdr:row>
      <xdr:rowOff>186690</xdr:rowOff>
    </xdr:to>
    <xdr:pic>
      <xdr:nvPicPr>
        <xdr:cNvPr id="24" name="Picture 44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" y="16369030"/>
          <a:ext cx="943610" cy="35814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0</xdr:col>
      <xdr:colOff>105410</xdr:colOff>
      <xdr:row>69</xdr:row>
      <xdr:rowOff>142875</xdr:rowOff>
    </xdr:from>
    <xdr:to>
      <xdr:col>0</xdr:col>
      <xdr:colOff>1048385</xdr:colOff>
      <xdr:row>71</xdr:row>
      <xdr:rowOff>180975</xdr:rowOff>
    </xdr:to>
    <xdr:pic>
      <xdr:nvPicPr>
        <xdr:cNvPr id="25" name="Picture 27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5410" y="16911955"/>
          <a:ext cx="942975" cy="495300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0</xdr:col>
      <xdr:colOff>142875</xdr:colOff>
      <xdr:row>72</xdr:row>
      <xdr:rowOff>47625</xdr:rowOff>
    </xdr:from>
    <xdr:to>
      <xdr:col>0</xdr:col>
      <xdr:colOff>940435</xdr:colOff>
      <xdr:row>72</xdr:row>
      <xdr:rowOff>333375</xdr:rowOff>
    </xdr:to>
    <xdr:pic>
      <xdr:nvPicPr>
        <xdr:cNvPr id="26" name="Picture 1024" descr="C:\Users\pc\AppData\Roaming\Tencent\Users\157628726\QQ\WinTemp\RichOle\A[G3(35CB9AC9L}93RG2]9O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42875" y="17502505"/>
          <a:ext cx="797560" cy="285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114935</xdr:colOff>
      <xdr:row>73</xdr:row>
      <xdr:rowOff>50800</xdr:rowOff>
    </xdr:from>
    <xdr:to>
      <xdr:col>0</xdr:col>
      <xdr:colOff>1124585</xdr:colOff>
      <xdr:row>74</xdr:row>
      <xdr:rowOff>3175</xdr:rowOff>
    </xdr:to>
    <xdr:pic>
      <xdr:nvPicPr>
        <xdr:cNvPr id="27" name="Picture 1024" descr="C:\Users\pc\AppData\Roaming\Tencent\Users\157628726\QQ\WinTemp\RichOle\G)}BAXT[4V)3P_[W1S`_1HK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 b="-7692"/>
        <a:stretch>
          <a:fillRect/>
        </a:stretch>
      </xdr:blipFill>
      <xdr:spPr>
        <a:xfrm>
          <a:off x="114935" y="17936845"/>
          <a:ext cx="1009650" cy="333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229235</xdr:colOff>
      <xdr:row>74</xdr:row>
      <xdr:rowOff>47625</xdr:rowOff>
    </xdr:from>
    <xdr:to>
      <xdr:col>0</xdr:col>
      <xdr:colOff>1029970</xdr:colOff>
      <xdr:row>75</xdr:row>
      <xdr:rowOff>219075</xdr:rowOff>
    </xdr:to>
    <xdr:pic>
      <xdr:nvPicPr>
        <xdr:cNvPr id="28" name="Picture 1043" descr="C:\Users\pc\AppData\Roaming\Tencent\Users\157628726\QQ\WinTemp\RichOle\TVQYH68CV0VV2O4[05X[R5U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29235" y="18314670"/>
          <a:ext cx="800735" cy="400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66675</xdr:colOff>
      <xdr:row>76</xdr:row>
      <xdr:rowOff>114300</xdr:rowOff>
    </xdr:from>
    <xdr:to>
      <xdr:col>0</xdr:col>
      <xdr:colOff>1181100</xdr:colOff>
      <xdr:row>77</xdr:row>
      <xdr:rowOff>114300</xdr:rowOff>
    </xdr:to>
    <xdr:pic>
      <xdr:nvPicPr>
        <xdr:cNvPr id="29" name="Picture 1060" descr="C:\Documents and Settings\Administrator\Application Data\Tencent\Users\157628726\QQ\WinTemp\RichOle\`SQQJG0IFI[G2IHA`~NUO_R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66675" y="18838545"/>
          <a:ext cx="1114425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229235</xdr:colOff>
      <xdr:row>78</xdr:row>
      <xdr:rowOff>114300</xdr:rowOff>
    </xdr:from>
    <xdr:to>
      <xdr:col>0</xdr:col>
      <xdr:colOff>971550</xdr:colOff>
      <xdr:row>80</xdr:row>
      <xdr:rowOff>180975</xdr:rowOff>
    </xdr:to>
    <xdr:pic>
      <xdr:nvPicPr>
        <xdr:cNvPr id="30" name="Picture 1042" descr="C:\Documents and Settings\Administrator\Application Data\Tencent\Users\157628726\QQ\WinTemp\RichOle\KV74S(QA%K%ISORFM4@J297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29235" y="19295745"/>
          <a:ext cx="742315" cy="523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29210</xdr:colOff>
      <xdr:row>81</xdr:row>
      <xdr:rowOff>133350</xdr:rowOff>
    </xdr:from>
    <xdr:to>
      <xdr:col>0</xdr:col>
      <xdr:colOff>1191260</xdr:colOff>
      <xdr:row>82</xdr:row>
      <xdr:rowOff>142875</xdr:rowOff>
    </xdr:to>
    <xdr:pic>
      <xdr:nvPicPr>
        <xdr:cNvPr id="32" name="Picture 48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9210" y="20000595"/>
          <a:ext cx="1162050" cy="23812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0</xdr:col>
      <xdr:colOff>67310</xdr:colOff>
      <xdr:row>83</xdr:row>
      <xdr:rowOff>133350</xdr:rowOff>
    </xdr:from>
    <xdr:to>
      <xdr:col>0</xdr:col>
      <xdr:colOff>1219835</xdr:colOff>
      <xdr:row>84</xdr:row>
      <xdr:rowOff>161925</xdr:rowOff>
    </xdr:to>
    <xdr:pic>
      <xdr:nvPicPr>
        <xdr:cNvPr id="33" name="图片 26" descr="QQ图片20150615141306.pn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67310" y="20457795"/>
          <a:ext cx="1152525" cy="257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0</xdr:col>
      <xdr:colOff>247650</xdr:colOff>
      <xdr:row>85</xdr:row>
      <xdr:rowOff>95250</xdr:rowOff>
    </xdr:from>
    <xdr:to>
      <xdr:col>0</xdr:col>
      <xdr:colOff>895350</xdr:colOff>
      <xdr:row>85</xdr:row>
      <xdr:rowOff>469265</xdr:rowOff>
    </xdr:to>
    <xdr:pic>
      <xdr:nvPicPr>
        <xdr:cNvPr id="34" name="图片 33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247650" y="20876895"/>
          <a:ext cx="647700" cy="374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0</xdr:col>
      <xdr:colOff>248285</xdr:colOff>
      <xdr:row>65</xdr:row>
      <xdr:rowOff>76835</xdr:rowOff>
    </xdr:from>
    <xdr:to>
      <xdr:col>0</xdr:col>
      <xdr:colOff>895985</xdr:colOff>
      <xdr:row>66</xdr:row>
      <xdr:rowOff>180975</xdr:rowOff>
    </xdr:to>
    <xdr:pic>
      <xdr:nvPicPr>
        <xdr:cNvPr id="35" name="图片 34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248285" y="15831185"/>
          <a:ext cx="647700" cy="38290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workbookViewId="0">
      <selection activeCell="A2" sqref="A2:A8"/>
    </sheetView>
  </sheetViews>
  <sheetFormatPr defaultColWidth="9" defaultRowHeight="15.95" customHeight="1"/>
  <cols>
    <col min="1" max="1" width="6.625" style="1" customWidth="1"/>
    <col min="2" max="2" width="21.125" style="96" customWidth="1"/>
    <col min="3" max="3" width="20.125" style="83" customWidth="1"/>
    <col min="4" max="16384" width="9" style="1"/>
  </cols>
  <sheetData>
    <row r="1" spans="1:5" ht="20.25" customHeight="1">
      <c r="A1" s="97" t="s">
        <v>0</v>
      </c>
      <c r="B1" s="97" t="s">
        <v>1</v>
      </c>
      <c r="C1" s="98" t="s">
        <v>2</v>
      </c>
    </row>
    <row r="2" spans="1:5" ht="21" customHeight="1">
      <c r="A2" s="94">
        <v>1</v>
      </c>
      <c r="B2" s="99" t="s">
        <v>3</v>
      </c>
      <c r="C2" s="100" t="e">
        <f>SUM(道具订单!#REF!)</f>
        <v>#REF!</v>
      </c>
      <c r="E2" s="101"/>
    </row>
    <row r="3" spans="1:5" ht="21.75" customHeight="1">
      <c r="A3" s="94">
        <v>2</v>
      </c>
      <c r="B3" s="99" t="s">
        <v>4</v>
      </c>
      <c r="C3" s="100" t="e">
        <f>SUM(#REF!)</f>
        <v>#REF!</v>
      </c>
    </row>
    <row r="4" spans="1:5" ht="21.75" customHeight="1">
      <c r="A4" s="94">
        <v>3</v>
      </c>
      <c r="B4" s="99" t="s">
        <v>5</v>
      </c>
      <c r="C4" s="100" t="e">
        <f>SUM(#REF!)</f>
        <v>#REF!</v>
      </c>
    </row>
    <row r="5" spans="1:5" ht="21.75" customHeight="1">
      <c r="A5" s="94">
        <v>4</v>
      </c>
      <c r="B5" s="99" t="s">
        <v>6</v>
      </c>
      <c r="C5" s="100">
        <f>SUM(星站模特订单!H11)</f>
        <v>0</v>
      </c>
    </row>
    <row r="6" spans="1:5" ht="21.75" customHeight="1">
      <c r="A6" s="94">
        <v>5</v>
      </c>
      <c r="B6" s="99" t="s">
        <v>7</v>
      </c>
      <c r="C6" s="100">
        <f>SUM(发光LOGO道具订单!H84)</f>
        <v>0</v>
      </c>
    </row>
    <row r="7" spans="1:5" ht="30.95" customHeight="1">
      <c r="A7" s="94">
        <v>6</v>
      </c>
      <c r="B7" s="99" t="s">
        <v>8</v>
      </c>
      <c r="C7" s="100">
        <f>SUM(瓷白亚克力雕刻LOGO道具订单!H68)</f>
        <v>0</v>
      </c>
    </row>
    <row r="8" spans="1:5" ht="30" customHeight="1">
      <c r="A8" s="94">
        <v>7</v>
      </c>
      <c r="B8" s="99" t="s">
        <v>9</v>
      </c>
      <c r="C8" s="100">
        <f>SUM(透明亚克力压瓷白亚克力logo道具订单!H90)</f>
        <v>0</v>
      </c>
    </row>
    <row r="9" spans="1:5" ht="20.100000000000001" customHeight="1">
      <c r="A9" s="104" t="s">
        <v>10</v>
      </c>
      <c r="B9" s="104"/>
      <c r="C9" s="102" t="e">
        <f>SUM(C2:C8)</f>
        <v>#REF!</v>
      </c>
    </row>
    <row r="10" spans="1:5" ht="20.100000000000001" customHeight="1"/>
    <row r="11" spans="1:5" ht="20.100000000000001" customHeight="1"/>
  </sheetData>
  <mergeCells count="1">
    <mergeCell ref="A9:B9"/>
  </mergeCells>
  <phoneticPr fontId="12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2"/>
  <sheetViews>
    <sheetView showGridLines="0" tabSelected="1" zoomScale="90" zoomScaleNormal="90" workbookViewId="0">
      <selection activeCell="I4" sqref="I4"/>
    </sheetView>
  </sheetViews>
  <sheetFormatPr defaultColWidth="9" defaultRowHeight="15.95" customHeight="1"/>
  <cols>
    <col min="1" max="1" width="9" style="4"/>
    <col min="2" max="3" width="19.5" style="6" customWidth="1"/>
    <col min="4" max="4" width="20.625" style="4" customWidth="1"/>
    <col min="5" max="5" width="6" style="2" customWidth="1"/>
    <col min="6" max="6" width="9.875" style="82" customWidth="1"/>
    <col min="7" max="7" width="11.125" style="83" customWidth="1"/>
    <col min="8" max="8" width="14" style="84" customWidth="1"/>
    <col min="9" max="9" width="24.125" style="4" bestFit="1" customWidth="1"/>
    <col min="10" max="16384" width="9" style="4"/>
  </cols>
  <sheetData>
    <row r="1" spans="1:13" s="2" customFormat="1" ht="18.75" customHeight="1">
      <c r="A1" s="175" t="s">
        <v>150</v>
      </c>
      <c r="B1" s="87" t="s">
        <v>20</v>
      </c>
      <c r="C1" s="87" t="s">
        <v>152</v>
      </c>
      <c r="D1" s="86" t="s">
        <v>21</v>
      </c>
      <c r="E1" s="86" t="s">
        <v>22</v>
      </c>
      <c r="F1" s="88" t="s">
        <v>23</v>
      </c>
      <c r="G1" s="89" t="s">
        <v>2</v>
      </c>
      <c r="H1" s="89" t="s">
        <v>24</v>
      </c>
      <c r="I1" s="175" t="s">
        <v>10</v>
      </c>
    </row>
    <row r="2" spans="1:13" ht="76.5" customHeight="1">
      <c r="A2" s="95">
        <v>1</v>
      </c>
      <c r="B2" s="93" t="s">
        <v>25</v>
      </c>
      <c r="C2" s="93"/>
      <c r="D2" s="95" t="s">
        <v>132</v>
      </c>
      <c r="E2" s="95" t="s">
        <v>26</v>
      </c>
      <c r="F2" s="88">
        <v>1</v>
      </c>
      <c r="G2" s="91"/>
      <c r="H2" s="91">
        <f>F2*G2</f>
        <v>0</v>
      </c>
      <c r="I2" s="95" t="s">
        <v>141</v>
      </c>
      <c r="J2" s="39"/>
      <c r="K2" s="39"/>
      <c r="L2" s="39"/>
      <c r="M2" s="39"/>
    </row>
    <row r="3" spans="1:13" ht="57.75" customHeight="1">
      <c r="A3" s="95">
        <v>2</v>
      </c>
      <c r="B3" s="103" t="s">
        <v>137</v>
      </c>
      <c r="C3" s="103"/>
      <c r="D3" s="95" t="s">
        <v>138</v>
      </c>
      <c r="E3" s="95" t="s">
        <v>139</v>
      </c>
      <c r="F3" s="88">
        <v>2</v>
      </c>
      <c r="G3" s="91"/>
      <c r="H3" s="91">
        <f t="shared" ref="H3:H7" si="0">F3*G3</f>
        <v>0</v>
      </c>
      <c r="I3" s="95" t="s">
        <v>148</v>
      </c>
      <c r="J3" s="39"/>
      <c r="K3" s="39"/>
      <c r="L3" s="39"/>
      <c r="M3" s="39"/>
    </row>
    <row r="4" spans="1:13" ht="48" customHeight="1">
      <c r="A4" s="95">
        <v>3</v>
      </c>
      <c r="B4" s="103" t="s">
        <v>133</v>
      </c>
      <c r="C4" s="103"/>
      <c r="D4" s="95" t="s">
        <v>134</v>
      </c>
      <c r="E4" s="95" t="s">
        <v>135</v>
      </c>
      <c r="F4" s="88">
        <v>5</v>
      </c>
      <c r="G4" s="91"/>
      <c r="H4" s="91">
        <f t="shared" si="0"/>
        <v>0</v>
      </c>
      <c r="I4" s="95" t="s">
        <v>140</v>
      </c>
      <c r="J4" s="39"/>
      <c r="K4" s="39"/>
      <c r="L4" s="39"/>
      <c r="M4" s="39"/>
    </row>
    <row r="5" spans="1:13" ht="51" customHeight="1">
      <c r="A5" s="95">
        <v>4</v>
      </c>
      <c r="B5" s="103" t="s">
        <v>136</v>
      </c>
      <c r="C5" s="103"/>
      <c r="D5" s="95" t="s">
        <v>143</v>
      </c>
      <c r="E5" s="95" t="s">
        <v>26</v>
      </c>
      <c r="F5" s="88">
        <v>6</v>
      </c>
      <c r="G5" s="91"/>
      <c r="H5" s="91">
        <f t="shared" si="0"/>
        <v>0</v>
      </c>
      <c r="I5" s="95" t="s">
        <v>131</v>
      </c>
      <c r="J5" s="39"/>
      <c r="K5" s="39"/>
      <c r="L5" s="39"/>
      <c r="M5" s="39"/>
    </row>
    <row r="6" spans="1:13" ht="53.25" customHeight="1">
      <c r="A6" s="95">
        <v>5</v>
      </c>
      <c r="B6" s="103" t="s">
        <v>146</v>
      </c>
      <c r="C6" s="93"/>
      <c r="D6" s="95" t="s">
        <v>144</v>
      </c>
      <c r="E6" s="95" t="s">
        <v>26</v>
      </c>
      <c r="F6" s="88">
        <v>40</v>
      </c>
      <c r="G6" s="91"/>
      <c r="H6" s="91">
        <f t="shared" si="0"/>
        <v>0</v>
      </c>
      <c r="I6" s="95" t="s">
        <v>142</v>
      </c>
      <c r="J6" s="39"/>
      <c r="K6" s="39"/>
      <c r="L6" s="39"/>
      <c r="M6" s="39"/>
    </row>
    <row r="7" spans="1:13" ht="54.75" customHeight="1">
      <c r="A7" s="95">
        <v>6</v>
      </c>
      <c r="B7" s="103" t="s">
        <v>147</v>
      </c>
      <c r="C7" s="93"/>
      <c r="D7" s="95" t="s">
        <v>145</v>
      </c>
      <c r="E7" s="95" t="s">
        <v>26</v>
      </c>
      <c r="F7" s="88">
        <v>4</v>
      </c>
      <c r="G7" s="91"/>
      <c r="H7" s="91">
        <f t="shared" si="0"/>
        <v>0</v>
      </c>
      <c r="I7" s="95" t="s">
        <v>149</v>
      </c>
      <c r="J7" s="39"/>
      <c r="K7" s="39"/>
      <c r="L7" s="39"/>
      <c r="M7" s="39"/>
    </row>
    <row r="8" spans="1:13" ht="36" customHeight="1">
      <c r="A8" s="95">
        <v>7</v>
      </c>
      <c r="B8" s="103" t="s">
        <v>151</v>
      </c>
      <c r="C8" s="103"/>
      <c r="D8" s="172"/>
      <c r="E8" s="95"/>
      <c r="F8" s="173"/>
      <c r="G8" s="174"/>
      <c r="H8" s="176">
        <f>SUM(H2:H7)</f>
        <v>0</v>
      </c>
      <c r="I8" s="172"/>
    </row>
    <row r="12" spans="1:13" ht="15.95" customHeight="1">
      <c r="B12"/>
      <c r="C12"/>
    </row>
  </sheetData>
  <phoneticPr fontId="12" type="noConversion"/>
  <printOptions horizontalCentered="1"/>
  <pageMargins left="0.2" right="0.2" top="0.39305555555555599" bottom="0.2" header="0.30625000000000002" footer="0.30625000000000002"/>
  <pageSetup paperSize="9" scale="7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9"/>
  <sheetViews>
    <sheetView topLeftCell="A7" workbookViewId="0">
      <selection sqref="A1:H5"/>
    </sheetView>
  </sheetViews>
  <sheetFormatPr defaultColWidth="9" defaultRowHeight="15.95" customHeight="1"/>
  <cols>
    <col min="1" max="1" width="16" style="4" customWidth="1"/>
    <col min="2" max="2" width="19.375" style="5" customWidth="1"/>
    <col min="3" max="3" width="19.5" style="6" customWidth="1"/>
    <col min="4" max="4" width="20.625" style="4" customWidth="1"/>
    <col min="5" max="5" width="6" style="2" customWidth="1"/>
    <col min="6" max="6" width="9.875" style="82" customWidth="1"/>
    <col min="7" max="7" width="11.125" style="83" customWidth="1"/>
    <col min="8" max="8" width="11.125" style="84" customWidth="1"/>
    <col min="9" max="16384" width="9" style="4"/>
  </cols>
  <sheetData>
    <row r="1" spans="1:8" ht="60.75" customHeight="1">
      <c r="A1" s="105" t="s">
        <v>32</v>
      </c>
      <c r="B1" s="106"/>
      <c r="C1" s="106"/>
      <c r="D1" s="106"/>
      <c r="E1" s="106"/>
      <c r="F1" s="106"/>
      <c r="G1" s="106"/>
      <c r="H1" s="107"/>
    </row>
    <row r="2" spans="1:8" s="1" customFormat="1" ht="23.25" customHeight="1">
      <c r="A2" s="108" t="s">
        <v>33</v>
      </c>
      <c r="B2" s="109"/>
      <c r="C2" s="109"/>
      <c r="D2" s="110" t="s">
        <v>34</v>
      </c>
      <c r="E2" s="110"/>
      <c r="F2" s="110"/>
      <c r="G2" s="111"/>
      <c r="H2" s="112"/>
    </row>
    <row r="3" spans="1:8" s="1" customFormat="1" ht="23.25" customHeight="1">
      <c r="A3" s="108" t="s">
        <v>11</v>
      </c>
      <c r="B3" s="109"/>
      <c r="C3" s="109"/>
      <c r="D3" s="113" t="s">
        <v>12</v>
      </c>
      <c r="E3" s="114"/>
      <c r="F3" s="114"/>
      <c r="G3" s="114"/>
      <c r="H3" s="115"/>
    </row>
    <row r="4" spans="1:8" s="1" customFormat="1" ht="23.25" customHeight="1">
      <c r="A4" s="116" t="s">
        <v>13</v>
      </c>
      <c r="B4" s="117"/>
      <c r="C4" s="117"/>
      <c r="D4" s="110" t="s">
        <v>35</v>
      </c>
      <c r="E4" s="110"/>
      <c r="F4" s="118" t="s">
        <v>14</v>
      </c>
      <c r="G4" s="119"/>
      <c r="H4" s="120"/>
    </row>
    <row r="5" spans="1:8" s="1" customFormat="1" ht="30" customHeight="1">
      <c r="A5" s="116" t="s">
        <v>15</v>
      </c>
      <c r="B5" s="117"/>
      <c r="C5" s="117"/>
      <c r="D5" s="110" t="s">
        <v>16</v>
      </c>
      <c r="E5" s="110"/>
      <c r="F5" s="110"/>
      <c r="G5" s="110"/>
      <c r="H5" s="8" t="s">
        <v>17</v>
      </c>
    </row>
    <row r="6" spans="1:8" s="2" customFormat="1" ht="21.75" customHeight="1">
      <c r="A6" s="85" t="s">
        <v>18</v>
      </c>
      <c r="B6" s="86" t="s">
        <v>19</v>
      </c>
      <c r="C6" s="87" t="s">
        <v>20</v>
      </c>
      <c r="D6" s="86" t="s">
        <v>21</v>
      </c>
      <c r="E6" s="86" t="s">
        <v>22</v>
      </c>
      <c r="F6" s="88" t="s">
        <v>23</v>
      </c>
      <c r="G6" s="89" t="s">
        <v>2</v>
      </c>
      <c r="H6" s="90" t="s">
        <v>24</v>
      </c>
    </row>
    <row r="7" spans="1:8" ht="21.75" customHeight="1">
      <c r="A7" s="27"/>
      <c r="B7" s="51"/>
      <c r="C7" s="75" t="s">
        <v>36</v>
      </c>
      <c r="D7" s="25"/>
      <c r="E7" s="21" t="s">
        <v>37</v>
      </c>
      <c r="F7" s="88"/>
      <c r="G7" s="91">
        <v>420</v>
      </c>
      <c r="H7" s="92">
        <f>F7*G7</f>
        <v>0</v>
      </c>
    </row>
    <row r="8" spans="1:8" ht="21.75" customHeight="1">
      <c r="A8" s="27"/>
      <c r="B8" s="51"/>
      <c r="C8" s="75" t="s">
        <v>38</v>
      </c>
      <c r="D8" s="25"/>
      <c r="E8" s="21" t="s">
        <v>37</v>
      </c>
      <c r="F8" s="88"/>
      <c r="G8" s="91">
        <v>380</v>
      </c>
      <c r="H8" s="92">
        <f>F8*G8</f>
        <v>0</v>
      </c>
    </row>
    <row r="9" spans="1:8" ht="20.100000000000001" customHeight="1">
      <c r="A9" s="130" t="s">
        <v>10</v>
      </c>
      <c r="B9" s="131"/>
      <c r="C9" s="132"/>
      <c r="D9" s="133" t="s">
        <v>27</v>
      </c>
      <c r="E9" s="134"/>
      <c r="F9" s="134"/>
      <c r="G9" s="80"/>
      <c r="H9" s="81">
        <f>SUM(H7:H8)</f>
        <v>0</v>
      </c>
    </row>
    <row r="10" spans="1:8" ht="20.100000000000001" customHeight="1">
      <c r="A10" s="124"/>
      <c r="B10" s="125"/>
      <c r="C10" s="126"/>
      <c r="D10" s="135" t="s">
        <v>39</v>
      </c>
      <c r="E10" s="136"/>
      <c r="F10" s="137"/>
      <c r="G10" s="55"/>
      <c r="H10" s="56"/>
    </row>
    <row r="11" spans="1:8" ht="20.100000000000001" customHeight="1">
      <c r="A11" s="127"/>
      <c r="B11" s="128"/>
      <c r="C11" s="129"/>
      <c r="D11" s="138" t="s">
        <v>27</v>
      </c>
      <c r="E11" s="139"/>
      <c r="F11" s="140"/>
      <c r="G11" s="59"/>
      <c r="H11" s="60">
        <f>H9+H10</f>
        <v>0</v>
      </c>
    </row>
    <row r="12" spans="1:8" ht="20.100000000000001" customHeight="1">
      <c r="A12" s="141" t="s">
        <v>28</v>
      </c>
      <c r="B12" s="141"/>
      <c r="C12" s="141"/>
      <c r="D12" s="141"/>
      <c r="E12" s="141"/>
      <c r="F12" s="141"/>
      <c r="G12" s="141"/>
      <c r="H12" s="141"/>
    </row>
    <row r="13" spans="1:8" ht="20.100000000000001" customHeight="1">
      <c r="A13" s="121" t="s">
        <v>29</v>
      </c>
      <c r="B13" s="121"/>
      <c r="C13" s="121"/>
      <c r="D13" s="121"/>
      <c r="E13" s="121"/>
      <c r="F13" s="121"/>
      <c r="G13" s="121"/>
      <c r="H13" s="121"/>
    </row>
    <row r="14" spans="1:8" ht="20.100000000000001" customHeight="1">
      <c r="A14" s="122" t="s">
        <v>30</v>
      </c>
      <c r="B14" s="122"/>
      <c r="C14" s="61"/>
      <c r="D14" s="62"/>
      <c r="E14" s="122" t="s">
        <v>31</v>
      </c>
      <c r="F14" s="123"/>
      <c r="G14" s="123"/>
      <c r="H14" s="123"/>
    </row>
    <row r="15" spans="1:8" ht="20.100000000000001" customHeight="1"/>
    <row r="19" spans="3:3" ht="15.95" customHeight="1">
      <c r="C19"/>
    </row>
  </sheetData>
  <mergeCells count="19">
    <mergeCell ref="A13:H13"/>
    <mergeCell ref="A14:B14"/>
    <mergeCell ref="E14:H14"/>
    <mergeCell ref="A10:C11"/>
    <mergeCell ref="A9:C9"/>
    <mergeCell ref="D9:F9"/>
    <mergeCell ref="D10:F10"/>
    <mergeCell ref="D11:F11"/>
    <mergeCell ref="A12:H12"/>
    <mergeCell ref="A4:C4"/>
    <mergeCell ref="D4:E4"/>
    <mergeCell ref="F4:H4"/>
    <mergeCell ref="A5:C5"/>
    <mergeCell ref="D5:G5"/>
    <mergeCell ref="A1:H1"/>
    <mergeCell ref="A2:C2"/>
    <mergeCell ref="D2:H2"/>
    <mergeCell ref="A3:C3"/>
    <mergeCell ref="D3:H3"/>
  </mergeCells>
  <phoneticPr fontId="12" type="noConversion"/>
  <printOptions horizontalCentered="1"/>
  <pageMargins left="0.2" right="0.2" top="0.39305555555555599" bottom="0.2" header="0.30625000000000002" footer="0.30625000000000002"/>
  <pageSetup paperSize="9" scale="78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92"/>
  <sheetViews>
    <sheetView workbookViewId="0">
      <selection activeCell="K15" sqref="K15"/>
    </sheetView>
  </sheetViews>
  <sheetFormatPr defaultColWidth="9" defaultRowHeight="15.95" customHeight="1"/>
  <cols>
    <col min="1" max="1" width="16.125" style="4" customWidth="1"/>
    <col min="2" max="2" width="19.375" style="5" customWidth="1"/>
    <col min="3" max="3" width="20.625" style="6" customWidth="1"/>
    <col min="4" max="4" width="20.375" style="4" customWidth="1"/>
    <col min="5" max="6" width="6" style="2" customWidth="1"/>
    <col min="7" max="8" width="12.125" style="7" customWidth="1"/>
    <col min="9" max="16384" width="9" style="4"/>
  </cols>
  <sheetData>
    <row r="1" spans="1:8" ht="47.25" customHeight="1">
      <c r="A1" s="105" t="s">
        <v>32</v>
      </c>
      <c r="B1" s="106"/>
      <c r="C1" s="106"/>
      <c r="D1" s="106"/>
      <c r="E1" s="106"/>
      <c r="F1" s="106"/>
      <c r="G1" s="106"/>
      <c r="H1" s="107"/>
    </row>
    <row r="2" spans="1:8" s="1" customFormat="1" ht="23.25" customHeight="1">
      <c r="A2" s="108" t="s">
        <v>33</v>
      </c>
      <c r="B2" s="109"/>
      <c r="C2" s="109"/>
      <c r="D2" s="110" t="s">
        <v>34</v>
      </c>
      <c r="E2" s="110"/>
      <c r="F2" s="110"/>
      <c r="G2" s="111"/>
      <c r="H2" s="112"/>
    </row>
    <row r="3" spans="1:8" s="1" customFormat="1" ht="23.25" customHeight="1">
      <c r="A3" s="108" t="s">
        <v>11</v>
      </c>
      <c r="B3" s="109"/>
      <c r="C3" s="109"/>
      <c r="D3" s="113" t="s">
        <v>12</v>
      </c>
      <c r="E3" s="114"/>
      <c r="F3" s="114"/>
      <c r="G3" s="114"/>
      <c r="H3" s="115"/>
    </row>
    <row r="4" spans="1:8" s="1" customFormat="1" ht="23.25" customHeight="1">
      <c r="A4" s="116" t="s">
        <v>13</v>
      </c>
      <c r="B4" s="117"/>
      <c r="C4" s="117"/>
      <c r="D4" s="110" t="s">
        <v>35</v>
      </c>
      <c r="E4" s="110"/>
      <c r="F4" s="118" t="s">
        <v>14</v>
      </c>
      <c r="G4" s="119"/>
      <c r="H4" s="120"/>
    </row>
    <row r="5" spans="1:8" s="1" customFormat="1" ht="23.25" customHeight="1">
      <c r="A5" s="116" t="s">
        <v>15</v>
      </c>
      <c r="B5" s="117"/>
      <c r="C5" s="117"/>
      <c r="D5" s="110" t="s">
        <v>16</v>
      </c>
      <c r="E5" s="110"/>
      <c r="F5" s="110"/>
      <c r="G5" s="110"/>
      <c r="H5" s="8" t="s">
        <v>17</v>
      </c>
    </row>
    <row r="6" spans="1:8" s="2" customFormat="1" ht="20.25" customHeight="1">
      <c r="A6" s="9" t="s">
        <v>18</v>
      </c>
      <c r="B6" s="10" t="s">
        <v>19</v>
      </c>
      <c r="C6" s="10" t="s">
        <v>20</v>
      </c>
      <c r="D6" s="10" t="s">
        <v>21</v>
      </c>
      <c r="E6" s="10" t="s">
        <v>22</v>
      </c>
      <c r="F6" s="10" t="s">
        <v>40</v>
      </c>
      <c r="G6" s="11" t="s">
        <v>2</v>
      </c>
      <c r="H6" s="12" t="s">
        <v>24</v>
      </c>
    </row>
    <row r="7" spans="1:8" ht="21.95" customHeight="1">
      <c r="A7" s="142"/>
      <c r="B7" s="51" t="s">
        <v>41</v>
      </c>
      <c r="C7" s="144" t="s">
        <v>42</v>
      </c>
      <c r="D7" s="25"/>
      <c r="E7" s="21" t="s">
        <v>43</v>
      </c>
      <c r="F7" s="21"/>
      <c r="G7" s="28">
        <v>2242</v>
      </c>
      <c r="H7" s="24">
        <f t="shared" ref="H7:H29" si="0">G7*F7</f>
        <v>0</v>
      </c>
    </row>
    <row r="8" spans="1:8" ht="21.95" customHeight="1">
      <c r="A8" s="142"/>
      <c r="B8" s="51" t="s">
        <v>44</v>
      </c>
      <c r="C8" s="144"/>
      <c r="D8" s="25"/>
      <c r="E8" s="21" t="s">
        <v>43</v>
      </c>
      <c r="F8" s="21"/>
      <c r="G8" s="28">
        <v>2612</v>
      </c>
      <c r="H8" s="24">
        <f t="shared" si="0"/>
        <v>0</v>
      </c>
    </row>
    <row r="9" spans="1:8" ht="21.95" customHeight="1">
      <c r="A9" s="142"/>
      <c r="B9" s="51" t="s">
        <v>45</v>
      </c>
      <c r="C9" s="144"/>
      <c r="D9" s="25"/>
      <c r="E9" s="21" t="s">
        <v>43</v>
      </c>
      <c r="F9" s="21"/>
      <c r="G9" s="28">
        <v>3071</v>
      </c>
      <c r="H9" s="24">
        <f t="shared" si="0"/>
        <v>0</v>
      </c>
    </row>
    <row r="10" spans="1:8" ht="21.95" customHeight="1">
      <c r="A10" s="142"/>
      <c r="B10" s="51" t="s">
        <v>46</v>
      </c>
      <c r="C10" s="144"/>
      <c r="D10" s="25"/>
      <c r="E10" s="21" t="s">
        <v>43</v>
      </c>
      <c r="F10" s="21"/>
      <c r="G10" s="28">
        <v>3400</v>
      </c>
      <c r="H10" s="24">
        <f t="shared" si="0"/>
        <v>0</v>
      </c>
    </row>
    <row r="11" spans="1:8" ht="21.95" customHeight="1">
      <c r="A11" s="142"/>
      <c r="B11" s="51" t="s">
        <v>41</v>
      </c>
      <c r="C11" s="144"/>
      <c r="D11" s="25"/>
      <c r="E11" s="21" t="s">
        <v>43</v>
      </c>
      <c r="F11" s="21"/>
      <c r="G11" s="28">
        <v>4925</v>
      </c>
      <c r="H11" s="24">
        <f t="shared" si="0"/>
        <v>0</v>
      </c>
    </row>
    <row r="12" spans="1:8" ht="21.95" customHeight="1">
      <c r="A12" s="142"/>
      <c r="B12" s="51" t="s">
        <v>44</v>
      </c>
      <c r="C12" s="144"/>
      <c r="D12" s="25"/>
      <c r="E12" s="21" t="s">
        <v>43</v>
      </c>
      <c r="F12" s="21"/>
      <c r="G12" s="28">
        <v>5957</v>
      </c>
      <c r="H12" s="24">
        <f t="shared" si="0"/>
        <v>0</v>
      </c>
    </row>
    <row r="13" spans="1:8" ht="21.95" customHeight="1">
      <c r="A13" s="142"/>
      <c r="B13" s="51" t="s">
        <v>45</v>
      </c>
      <c r="C13" s="144"/>
      <c r="D13" s="25"/>
      <c r="E13" s="21" t="s">
        <v>43</v>
      </c>
      <c r="F13" s="21"/>
      <c r="G13" s="28">
        <v>6686</v>
      </c>
      <c r="H13" s="24">
        <f t="shared" si="0"/>
        <v>0</v>
      </c>
    </row>
    <row r="14" spans="1:8" ht="21.95" customHeight="1">
      <c r="A14" s="142"/>
      <c r="B14" s="51" t="s">
        <v>46</v>
      </c>
      <c r="C14" s="144"/>
      <c r="D14" s="25"/>
      <c r="E14" s="21" t="s">
        <v>43</v>
      </c>
      <c r="F14" s="21"/>
      <c r="G14" s="28">
        <v>7315</v>
      </c>
      <c r="H14" s="24">
        <f t="shared" si="0"/>
        <v>0</v>
      </c>
    </row>
    <row r="15" spans="1:8" ht="21.95" customHeight="1">
      <c r="A15" s="142"/>
      <c r="B15" s="51" t="s">
        <v>41</v>
      </c>
      <c r="C15" s="144"/>
      <c r="D15" s="25"/>
      <c r="E15" s="21" t="s">
        <v>43</v>
      </c>
      <c r="F15" s="21"/>
      <c r="G15" s="28">
        <v>1800</v>
      </c>
      <c r="H15" s="24">
        <f t="shared" si="0"/>
        <v>0</v>
      </c>
    </row>
    <row r="16" spans="1:8" ht="21.95" customHeight="1">
      <c r="A16" s="142"/>
      <c r="B16" s="51" t="s">
        <v>44</v>
      </c>
      <c r="C16" s="144"/>
      <c r="D16" s="25"/>
      <c r="E16" s="21" t="s">
        <v>43</v>
      </c>
      <c r="F16" s="21"/>
      <c r="G16" s="28">
        <v>2219</v>
      </c>
      <c r="H16" s="24">
        <f t="shared" si="0"/>
        <v>0</v>
      </c>
    </row>
    <row r="17" spans="1:13" ht="21.95" customHeight="1">
      <c r="A17" s="142"/>
      <c r="B17" s="51" t="s">
        <v>45</v>
      </c>
      <c r="C17" s="144"/>
      <c r="D17" s="25"/>
      <c r="E17" s="21" t="s">
        <v>43</v>
      </c>
      <c r="F17" s="21"/>
      <c r="G17" s="28">
        <v>2350</v>
      </c>
      <c r="H17" s="24">
        <f t="shared" si="0"/>
        <v>0</v>
      </c>
    </row>
    <row r="18" spans="1:13" ht="21.95" customHeight="1">
      <c r="A18" s="142"/>
      <c r="B18" s="51" t="s">
        <v>46</v>
      </c>
      <c r="C18" s="144"/>
      <c r="D18" s="25"/>
      <c r="E18" s="21" t="s">
        <v>43</v>
      </c>
      <c r="F18" s="21"/>
      <c r="G18" s="28">
        <v>2612</v>
      </c>
      <c r="H18" s="24">
        <f t="shared" si="0"/>
        <v>0</v>
      </c>
    </row>
    <row r="19" spans="1:13" ht="17.25" customHeight="1">
      <c r="A19" s="142"/>
      <c r="B19" s="51" t="s">
        <v>47</v>
      </c>
      <c r="C19" s="145" t="s">
        <v>48</v>
      </c>
      <c r="D19" s="25"/>
      <c r="E19" s="21" t="s">
        <v>43</v>
      </c>
      <c r="F19" s="21"/>
      <c r="G19" s="23">
        <v>3025</v>
      </c>
      <c r="H19" s="24">
        <f t="shared" si="0"/>
        <v>0</v>
      </c>
      <c r="J19" s="38"/>
      <c r="K19" s="78"/>
      <c r="L19" s="39"/>
      <c r="M19" s="39"/>
    </row>
    <row r="20" spans="1:13" ht="17.25" customHeight="1">
      <c r="A20" s="142"/>
      <c r="B20" s="51" t="s">
        <v>49</v>
      </c>
      <c r="C20" s="111"/>
      <c r="D20" s="25"/>
      <c r="E20" s="21" t="s">
        <v>43</v>
      </c>
      <c r="F20" s="21"/>
      <c r="G20" s="23">
        <v>3460</v>
      </c>
      <c r="H20" s="24">
        <f t="shared" si="0"/>
        <v>0</v>
      </c>
      <c r="J20" s="39"/>
      <c r="K20" s="39"/>
      <c r="L20" s="39"/>
      <c r="M20" s="39"/>
    </row>
    <row r="21" spans="1:13" ht="17.25" customHeight="1">
      <c r="A21" s="142"/>
      <c r="B21" s="51" t="s">
        <v>50</v>
      </c>
      <c r="C21" s="111"/>
      <c r="D21" s="25"/>
      <c r="E21" s="21" t="s">
        <v>43</v>
      </c>
      <c r="F21" s="21"/>
      <c r="G21" s="23">
        <v>3745</v>
      </c>
      <c r="H21" s="24">
        <f t="shared" si="0"/>
        <v>0</v>
      </c>
      <c r="J21" s="39"/>
      <c r="K21" s="39"/>
      <c r="L21" s="39"/>
      <c r="M21" s="39"/>
    </row>
    <row r="22" spans="1:13" ht="17.25" customHeight="1">
      <c r="A22" s="142"/>
      <c r="B22" s="51" t="s">
        <v>51</v>
      </c>
      <c r="C22" s="111"/>
      <c r="D22" s="25"/>
      <c r="E22" s="21" t="s">
        <v>43</v>
      </c>
      <c r="F22" s="21"/>
      <c r="G22" s="23">
        <v>4450</v>
      </c>
      <c r="H22" s="24">
        <f t="shared" si="0"/>
        <v>0</v>
      </c>
      <c r="J22" s="39"/>
      <c r="K22" s="39"/>
      <c r="L22" s="39"/>
      <c r="M22" s="39"/>
    </row>
    <row r="23" spans="1:13" ht="17.25" customHeight="1">
      <c r="A23" s="142"/>
      <c r="B23" s="51" t="s">
        <v>52</v>
      </c>
      <c r="C23" s="111"/>
      <c r="D23" s="25"/>
      <c r="E23" s="21" t="s">
        <v>43</v>
      </c>
      <c r="F23" s="21"/>
      <c r="G23" s="23">
        <v>4900</v>
      </c>
      <c r="H23" s="24">
        <f t="shared" si="0"/>
        <v>0</v>
      </c>
      <c r="J23" s="39"/>
      <c r="K23" s="39"/>
      <c r="L23" s="39"/>
      <c r="M23" s="39"/>
    </row>
    <row r="24" spans="1:13" ht="17.25" customHeight="1">
      <c r="A24" s="142"/>
      <c r="B24" s="51" t="s">
        <v>53</v>
      </c>
      <c r="C24" s="111"/>
      <c r="D24" s="25"/>
      <c r="E24" s="21" t="s">
        <v>43</v>
      </c>
      <c r="F24" s="21"/>
      <c r="G24" s="23">
        <v>5360</v>
      </c>
      <c r="H24" s="24">
        <f t="shared" si="0"/>
        <v>0</v>
      </c>
    </row>
    <row r="25" spans="1:13" ht="17.25" customHeight="1">
      <c r="A25" s="142"/>
      <c r="B25" s="51" t="s">
        <v>54</v>
      </c>
      <c r="C25" s="111"/>
      <c r="D25" s="25"/>
      <c r="E25" s="21" t="s">
        <v>43</v>
      </c>
      <c r="F25" s="21"/>
      <c r="G25" s="23">
        <v>5815</v>
      </c>
      <c r="H25" s="24">
        <f t="shared" si="0"/>
        <v>0</v>
      </c>
    </row>
    <row r="26" spans="1:13" ht="17.25" customHeight="1">
      <c r="A26" s="142"/>
      <c r="B26" s="51" t="s">
        <v>55</v>
      </c>
      <c r="C26" s="111"/>
      <c r="D26" s="25"/>
      <c r="E26" s="21" t="s">
        <v>43</v>
      </c>
      <c r="F26" s="21"/>
      <c r="G26" s="23">
        <v>7130</v>
      </c>
      <c r="H26" s="24">
        <f t="shared" si="0"/>
        <v>0</v>
      </c>
    </row>
    <row r="27" spans="1:13" ht="18" customHeight="1">
      <c r="A27" s="142"/>
      <c r="B27" s="51" t="s">
        <v>56</v>
      </c>
      <c r="C27" s="146" t="s">
        <v>57</v>
      </c>
      <c r="D27" s="25"/>
      <c r="E27" s="21" t="s">
        <v>43</v>
      </c>
      <c r="F27" s="21"/>
      <c r="G27" s="23">
        <v>1250</v>
      </c>
      <c r="H27" s="24">
        <f t="shared" si="0"/>
        <v>0</v>
      </c>
    </row>
    <row r="28" spans="1:13" ht="18" customHeight="1">
      <c r="A28" s="142"/>
      <c r="B28" s="51" t="s">
        <v>58</v>
      </c>
      <c r="C28" s="146"/>
      <c r="D28" s="25"/>
      <c r="E28" s="21" t="s">
        <v>43</v>
      </c>
      <c r="F28" s="21"/>
      <c r="G28" s="23">
        <v>1330</v>
      </c>
      <c r="H28" s="24">
        <f t="shared" si="0"/>
        <v>0</v>
      </c>
    </row>
    <row r="29" spans="1:13" ht="18" customHeight="1">
      <c r="A29" s="142"/>
      <c r="B29" s="51" t="s">
        <v>59</v>
      </c>
      <c r="C29" s="146"/>
      <c r="D29" s="25"/>
      <c r="E29" s="21" t="s">
        <v>43</v>
      </c>
      <c r="F29" s="21"/>
      <c r="G29" s="23">
        <v>1440</v>
      </c>
      <c r="H29" s="24">
        <f t="shared" si="0"/>
        <v>0</v>
      </c>
    </row>
    <row r="30" spans="1:13" ht="18" customHeight="1">
      <c r="A30" s="142"/>
      <c r="B30" s="51" t="s">
        <v>60</v>
      </c>
      <c r="C30" s="146"/>
      <c r="D30" s="25"/>
      <c r="E30" s="21" t="s">
        <v>43</v>
      </c>
      <c r="F30" s="21"/>
      <c r="G30" s="23">
        <v>2050</v>
      </c>
      <c r="H30" s="24">
        <f t="shared" ref="H30:H80" si="1">G30*F30</f>
        <v>0</v>
      </c>
    </row>
    <row r="31" spans="1:13" ht="18" customHeight="1">
      <c r="A31" s="142"/>
      <c r="B31" s="51" t="s">
        <v>61</v>
      </c>
      <c r="C31" s="146"/>
      <c r="D31" s="25"/>
      <c r="E31" s="21" t="s">
        <v>43</v>
      </c>
      <c r="F31" s="21"/>
      <c r="G31" s="23">
        <v>680</v>
      </c>
      <c r="H31" s="24">
        <f t="shared" si="1"/>
        <v>0</v>
      </c>
    </row>
    <row r="32" spans="1:13" ht="18" customHeight="1">
      <c r="A32" s="142"/>
      <c r="B32" s="51" t="s">
        <v>62</v>
      </c>
      <c r="C32" s="146"/>
      <c r="D32" s="25"/>
      <c r="E32" s="21" t="s">
        <v>43</v>
      </c>
      <c r="F32" s="21"/>
      <c r="G32" s="23">
        <v>750</v>
      </c>
      <c r="H32" s="24">
        <f t="shared" si="1"/>
        <v>0</v>
      </c>
    </row>
    <row r="33" spans="1:11" ht="18" customHeight="1">
      <c r="A33" s="142"/>
      <c r="B33" s="51" t="s">
        <v>63</v>
      </c>
      <c r="C33" s="146"/>
      <c r="D33" s="25"/>
      <c r="E33" s="21" t="s">
        <v>43</v>
      </c>
      <c r="F33" s="21"/>
      <c r="G33" s="23">
        <v>1100</v>
      </c>
      <c r="H33" s="24">
        <f t="shared" si="1"/>
        <v>0</v>
      </c>
    </row>
    <row r="34" spans="1:11" ht="18" customHeight="1">
      <c r="A34" s="142"/>
      <c r="B34" s="51" t="s">
        <v>64</v>
      </c>
      <c r="C34" s="146"/>
      <c r="D34" s="25"/>
      <c r="E34" s="21" t="s">
        <v>43</v>
      </c>
      <c r="F34" s="21"/>
      <c r="G34" s="23">
        <v>1175</v>
      </c>
      <c r="H34" s="24">
        <f t="shared" si="1"/>
        <v>0</v>
      </c>
    </row>
    <row r="35" spans="1:11" ht="18" customHeight="1">
      <c r="A35" s="142"/>
      <c r="B35" s="51" t="s">
        <v>65</v>
      </c>
      <c r="C35" s="146"/>
      <c r="D35" s="25"/>
      <c r="E35" s="21" t="s">
        <v>43</v>
      </c>
      <c r="F35" s="21"/>
      <c r="G35" s="23">
        <v>1250</v>
      </c>
      <c r="H35" s="24">
        <f t="shared" si="1"/>
        <v>0</v>
      </c>
      <c r="J35"/>
    </row>
    <row r="36" spans="1:11" ht="18" customHeight="1">
      <c r="A36" s="142"/>
      <c r="B36" s="51" t="s">
        <v>66</v>
      </c>
      <c r="C36" s="146"/>
      <c r="D36" s="25"/>
      <c r="E36" s="21" t="s">
        <v>43</v>
      </c>
      <c r="F36" s="21"/>
      <c r="G36" s="23">
        <v>825</v>
      </c>
      <c r="H36" s="24">
        <f t="shared" si="1"/>
        <v>0</v>
      </c>
    </row>
    <row r="37" spans="1:11" ht="18" customHeight="1">
      <c r="A37" s="142"/>
      <c r="B37" s="51" t="s">
        <v>67</v>
      </c>
      <c r="C37" s="146"/>
      <c r="D37" s="25"/>
      <c r="E37" s="21" t="s">
        <v>43</v>
      </c>
      <c r="F37" s="21"/>
      <c r="G37" s="23">
        <v>925</v>
      </c>
      <c r="H37" s="24">
        <f t="shared" si="1"/>
        <v>0</v>
      </c>
    </row>
    <row r="38" spans="1:11" ht="18" customHeight="1">
      <c r="A38" s="142"/>
      <c r="B38" s="51" t="s">
        <v>68</v>
      </c>
      <c r="C38" s="146"/>
      <c r="D38" s="25"/>
      <c r="E38" s="21" t="s">
        <v>43</v>
      </c>
      <c r="F38" s="21"/>
      <c r="G38" s="23">
        <v>1200</v>
      </c>
      <c r="H38" s="24">
        <f t="shared" si="1"/>
        <v>0</v>
      </c>
    </row>
    <row r="39" spans="1:11" ht="18" customHeight="1">
      <c r="A39" s="142"/>
      <c r="B39" s="51" t="s">
        <v>69</v>
      </c>
      <c r="C39" s="146"/>
      <c r="D39" s="25"/>
      <c r="E39" s="21" t="s">
        <v>43</v>
      </c>
      <c r="F39" s="21"/>
      <c r="G39" s="23">
        <v>1550</v>
      </c>
      <c r="H39" s="24">
        <f t="shared" si="1"/>
        <v>0</v>
      </c>
    </row>
    <row r="40" spans="1:11" ht="18" customHeight="1">
      <c r="A40" s="143"/>
      <c r="B40" s="51" t="s">
        <v>70</v>
      </c>
      <c r="C40" s="146"/>
      <c r="D40" s="25"/>
      <c r="E40" s="21" t="s">
        <v>43</v>
      </c>
      <c r="F40" s="21"/>
      <c r="G40" s="23">
        <v>1850</v>
      </c>
      <c r="H40" s="24">
        <f t="shared" si="1"/>
        <v>0</v>
      </c>
    </row>
    <row r="41" spans="1:11" ht="18" customHeight="1">
      <c r="A41" s="143"/>
      <c r="B41" s="51" t="s">
        <v>71</v>
      </c>
      <c r="C41" s="146"/>
      <c r="D41" s="25"/>
      <c r="E41" s="21" t="s">
        <v>43</v>
      </c>
      <c r="F41" s="21"/>
      <c r="G41" s="23">
        <v>2450</v>
      </c>
      <c r="H41" s="24">
        <f t="shared" si="1"/>
        <v>0</v>
      </c>
    </row>
    <row r="42" spans="1:11" ht="18" customHeight="1">
      <c r="A42" s="142"/>
      <c r="B42" s="51" t="s">
        <v>72</v>
      </c>
      <c r="C42" s="146"/>
      <c r="D42" s="25"/>
      <c r="E42" s="21" t="s">
        <v>43</v>
      </c>
      <c r="F42" s="21"/>
      <c r="G42" s="23">
        <v>2680</v>
      </c>
      <c r="H42" s="24">
        <f t="shared" si="1"/>
        <v>0</v>
      </c>
    </row>
    <row r="43" spans="1:11" ht="18" customHeight="1">
      <c r="A43" s="142"/>
      <c r="B43" s="51" t="s">
        <v>73</v>
      </c>
      <c r="C43" s="146"/>
      <c r="D43" s="25"/>
      <c r="E43" s="21" t="s">
        <v>43</v>
      </c>
      <c r="F43" s="21"/>
      <c r="G43" s="23">
        <v>2975</v>
      </c>
      <c r="H43" s="24">
        <f t="shared" si="1"/>
        <v>0</v>
      </c>
    </row>
    <row r="44" spans="1:11" ht="18" customHeight="1">
      <c r="A44" s="142"/>
      <c r="B44" s="51" t="s">
        <v>74</v>
      </c>
      <c r="C44" s="146"/>
      <c r="D44" s="25"/>
      <c r="E44" s="21" t="s">
        <v>43</v>
      </c>
      <c r="F44" s="21"/>
      <c r="G44" s="23">
        <v>645</v>
      </c>
      <c r="H44" s="24">
        <f t="shared" ref="H44:H49" si="2">G44*F44</f>
        <v>0</v>
      </c>
      <c r="K44"/>
    </row>
    <row r="45" spans="1:11" ht="18" customHeight="1">
      <c r="A45" s="142"/>
      <c r="B45" s="51" t="s">
        <v>75</v>
      </c>
      <c r="C45" s="146"/>
      <c r="D45" s="25"/>
      <c r="E45" s="21" t="s">
        <v>43</v>
      </c>
      <c r="F45" s="21"/>
      <c r="G45" s="23">
        <v>1006</v>
      </c>
      <c r="H45" s="24">
        <f t="shared" si="2"/>
        <v>0</v>
      </c>
      <c r="K45"/>
    </row>
    <row r="46" spans="1:11" ht="18" customHeight="1">
      <c r="A46" s="142"/>
      <c r="B46" s="51" t="s">
        <v>76</v>
      </c>
      <c r="C46" s="146"/>
      <c r="D46" s="25"/>
      <c r="E46" s="21" t="s">
        <v>43</v>
      </c>
      <c r="F46" s="21"/>
      <c r="G46" s="23">
        <v>1280</v>
      </c>
      <c r="H46" s="24">
        <f t="shared" si="2"/>
        <v>0</v>
      </c>
      <c r="K46"/>
    </row>
    <row r="47" spans="1:11" ht="18" customHeight="1">
      <c r="A47" s="142"/>
      <c r="B47" s="51" t="s">
        <v>77</v>
      </c>
      <c r="C47" s="146"/>
      <c r="D47" s="25"/>
      <c r="E47" s="21" t="s">
        <v>43</v>
      </c>
      <c r="F47" s="21"/>
      <c r="G47" s="23">
        <v>1500</v>
      </c>
      <c r="H47" s="24">
        <f t="shared" si="2"/>
        <v>0</v>
      </c>
      <c r="K47"/>
    </row>
    <row r="48" spans="1:11" ht="18" customHeight="1">
      <c r="A48" s="142"/>
      <c r="B48" s="51" t="s">
        <v>78</v>
      </c>
      <c r="C48" s="146"/>
      <c r="D48" s="25"/>
      <c r="E48" s="21" t="s">
        <v>43</v>
      </c>
      <c r="F48" s="21"/>
      <c r="G48" s="23">
        <v>2012</v>
      </c>
      <c r="H48" s="24">
        <f t="shared" si="2"/>
        <v>0</v>
      </c>
      <c r="K48"/>
    </row>
    <row r="49" spans="1:11" ht="18" customHeight="1">
      <c r="A49" s="142"/>
      <c r="B49" s="51" t="s">
        <v>79</v>
      </c>
      <c r="C49" s="146"/>
      <c r="D49" s="25"/>
      <c r="E49" s="21" t="s">
        <v>43</v>
      </c>
      <c r="F49" s="21"/>
      <c r="G49" s="23">
        <v>2220</v>
      </c>
      <c r="H49" s="24">
        <f t="shared" si="2"/>
        <v>0</v>
      </c>
    </row>
    <row r="50" spans="1:11" ht="18" customHeight="1">
      <c r="A50" s="143"/>
      <c r="B50" s="51" t="s">
        <v>80</v>
      </c>
      <c r="C50" s="146"/>
      <c r="D50" s="25"/>
      <c r="E50" s="21" t="s">
        <v>43</v>
      </c>
      <c r="F50" s="21"/>
      <c r="G50" s="23">
        <v>1150</v>
      </c>
      <c r="H50" s="24">
        <f t="shared" si="1"/>
        <v>0</v>
      </c>
      <c r="K50"/>
    </row>
    <row r="51" spans="1:11" ht="18" customHeight="1">
      <c r="A51" s="143"/>
      <c r="B51" s="51" t="s">
        <v>81</v>
      </c>
      <c r="C51" s="146"/>
      <c r="D51" s="25"/>
      <c r="E51" s="21" t="s">
        <v>43</v>
      </c>
      <c r="F51" s="21"/>
      <c r="G51" s="23">
        <v>1736</v>
      </c>
      <c r="H51" s="24">
        <f t="shared" si="1"/>
        <v>0</v>
      </c>
      <c r="K51"/>
    </row>
    <row r="52" spans="1:11" ht="18" customHeight="1">
      <c r="A52" s="143"/>
      <c r="B52" s="51" t="s">
        <v>82</v>
      </c>
      <c r="C52" s="146"/>
      <c r="D52" s="25"/>
      <c r="E52" s="21" t="s">
        <v>43</v>
      </c>
      <c r="F52" s="21"/>
      <c r="G52" s="23">
        <v>1800</v>
      </c>
      <c r="H52" s="24">
        <f t="shared" si="1"/>
        <v>0</v>
      </c>
    </row>
    <row r="53" spans="1:11" ht="18" customHeight="1">
      <c r="A53" s="143"/>
      <c r="B53" s="51" t="s">
        <v>83</v>
      </c>
      <c r="C53" s="146"/>
      <c r="D53" s="25"/>
      <c r="E53" s="21" t="s">
        <v>43</v>
      </c>
      <c r="F53" s="21"/>
      <c r="G53" s="23">
        <v>1780</v>
      </c>
      <c r="H53" s="24">
        <f t="shared" si="1"/>
        <v>0</v>
      </c>
      <c r="J53"/>
    </row>
    <row r="54" spans="1:11" ht="18" customHeight="1">
      <c r="A54" s="143"/>
      <c r="B54" s="51" t="s">
        <v>84</v>
      </c>
      <c r="C54" s="146"/>
      <c r="D54" s="25"/>
      <c r="E54" s="21" t="s">
        <v>43</v>
      </c>
      <c r="F54" s="21"/>
      <c r="G54" s="23">
        <v>2332</v>
      </c>
      <c r="H54" s="24">
        <f t="shared" si="1"/>
        <v>0</v>
      </c>
      <c r="J54"/>
    </row>
    <row r="55" spans="1:11" ht="18" customHeight="1">
      <c r="A55" s="143"/>
      <c r="B55" s="51" t="s">
        <v>85</v>
      </c>
      <c r="C55" s="146"/>
      <c r="D55" s="25"/>
      <c r="E55" s="21" t="s">
        <v>43</v>
      </c>
      <c r="F55" s="21"/>
      <c r="G55" s="23">
        <v>2680</v>
      </c>
      <c r="H55" s="24">
        <f t="shared" si="1"/>
        <v>0</v>
      </c>
    </row>
    <row r="56" spans="1:11" ht="18" customHeight="1">
      <c r="A56" s="143"/>
      <c r="B56" s="51" t="s">
        <v>86</v>
      </c>
      <c r="C56" s="146"/>
      <c r="D56" s="25"/>
      <c r="E56" s="21" t="s">
        <v>43</v>
      </c>
      <c r="F56" s="21"/>
      <c r="G56" s="23">
        <v>725</v>
      </c>
      <c r="H56" s="24">
        <f t="shared" si="1"/>
        <v>0</v>
      </c>
    </row>
    <row r="57" spans="1:11" ht="18" customHeight="1">
      <c r="A57" s="142"/>
      <c r="B57" s="51" t="s">
        <v>87</v>
      </c>
      <c r="C57" s="146"/>
      <c r="D57" s="25"/>
      <c r="E57" s="21" t="s">
        <v>43</v>
      </c>
      <c r="F57" s="21"/>
      <c r="G57" s="23">
        <v>976</v>
      </c>
      <c r="H57" s="24">
        <f t="shared" si="1"/>
        <v>0</v>
      </c>
    </row>
    <row r="58" spans="1:11" ht="18" customHeight="1">
      <c r="A58" s="142"/>
      <c r="B58" s="51" t="s">
        <v>88</v>
      </c>
      <c r="C58" s="146"/>
      <c r="D58" s="25"/>
      <c r="E58" s="21" t="s">
        <v>43</v>
      </c>
      <c r="F58" s="21"/>
      <c r="G58" s="23">
        <v>1600</v>
      </c>
      <c r="H58" s="24">
        <f t="shared" si="1"/>
        <v>0</v>
      </c>
    </row>
    <row r="59" spans="1:11" ht="18" customHeight="1">
      <c r="A59" s="142"/>
      <c r="B59" s="51" t="s">
        <v>89</v>
      </c>
      <c r="C59" s="146"/>
      <c r="D59" s="25"/>
      <c r="E59" s="21" t="s">
        <v>43</v>
      </c>
      <c r="F59" s="21"/>
      <c r="G59" s="23">
        <v>2000</v>
      </c>
      <c r="H59" s="24">
        <f t="shared" si="1"/>
        <v>0</v>
      </c>
    </row>
    <row r="60" spans="1:11" ht="18" customHeight="1">
      <c r="A60" s="143"/>
      <c r="B60" s="51" t="s">
        <v>90</v>
      </c>
      <c r="C60" s="146"/>
      <c r="D60" s="25"/>
      <c r="E60" s="21" t="s">
        <v>43</v>
      </c>
      <c r="F60" s="21"/>
      <c r="G60" s="23">
        <v>1425</v>
      </c>
      <c r="H60" s="24">
        <f t="shared" si="1"/>
        <v>0</v>
      </c>
    </row>
    <row r="61" spans="1:11" ht="18" customHeight="1">
      <c r="A61" s="143"/>
      <c r="B61" s="51" t="s">
        <v>91</v>
      </c>
      <c r="C61" s="146"/>
      <c r="D61" s="25"/>
      <c r="E61" s="21" t="s">
        <v>43</v>
      </c>
      <c r="F61" s="21"/>
      <c r="G61" s="23">
        <v>1550</v>
      </c>
      <c r="H61" s="24">
        <f t="shared" si="1"/>
        <v>0</v>
      </c>
    </row>
    <row r="62" spans="1:11" ht="18" customHeight="1">
      <c r="A62" s="143"/>
      <c r="B62" s="51" t="s">
        <v>92</v>
      </c>
      <c r="C62" s="146"/>
      <c r="D62" s="25"/>
      <c r="E62" s="21" t="s">
        <v>43</v>
      </c>
      <c r="F62" s="21"/>
      <c r="G62" s="23">
        <v>1850</v>
      </c>
      <c r="H62" s="24">
        <f t="shared" si="1"/>
        <v>0</v>
      </c>
      <c r="J62"/>
      <c r="K62"/>
    </row>
    <row r="63" spans="1:11" ht="18" customHeight="1">
      <c r="A63" s="143"/>
      <c r="B63" s="51" t="s">
        <v>93</v>
      </c>
      <c r="C63" s="146"/>
      <c r="D63" s="25"/>
      <c r="E63" s="21" t="s">
        <v>43</v>
      </c>
      <c r="F63" s="21"/>
      <c r="G63" s="76">
        <v>1455</v>
      </c>
      <c r="H63" s="77">
        <f t="shared" si="1"/>
        <v>0</v>
      </c>
    </row>
    <row r="64" spans="1:11" ht="18" customHeight="1">
      <c r="A64" s="142"/>
      <c r="B64" s="51" t="s">
        <v>94</v>
      </c>
      <c r="C64" s="146"/>
      <c r="D64" s="25"/>
      <c r="E64" s="21" t="s">
        <v>43</v>
      </c>
      <c r="F64" s="21"/>
      <c r="G64" s="23">
        <v>1953</v>
      </c>
      <c r="H64" s="24">
        <f t="shared" si="1"/>
        <v>0</v>
      </c>
    </row>
    <row r="65" spans="1:10" ht="18" customHeight="1">
      <c r="A65" s="142"/>
      <c r="B65" s="51" t="s">
        <v>95</v>
      </c>
      <c r="C65" s="146"/>
      <c r="D65" s="25"/>
      <c r="E65" s="21" t="s">
        <v>43</v>
      </c>
      <c r="F65" s="21"/>
      <c r="G65" s="23">
        <v>2370</v>
      </c>
      <c r="H65" s="24">
        <f t="shared" si="1"/>
        <v>0</v>
      </c>
    </row>
    <row r="66" spans="1:10" ht="18" customHeight="1">
      <c r="A66" s="142"/>
      <c r="B66" s="51" t="s">
        <v>96</v>
      </c>
      <c r="C66" s="146"/>
      <c r="D66" s="25"/>
      <c r="E66" s="21" t="s">
        <v>43</v>
      </c>
      <c r="F66" s="21"/>
      <c r="G66" s="23">
        <v>3165</v>
      </c>
      <c r="H66" s="24">
        <f t="shared" si="1"/>
        <v>0</v>
      </c>
    </row>
    <row r="67" spans="1:10" ht="18" customHeight="1">
      <c r="A67" s="143"/>
      <c r="B67" s="51" t="s">
        <v>97</v>
      </c>
      <c r="C67" s="146"/>
      <c r="D67" s="25"/>
      <c r="E67" s="21" t="s">
        <v>43</v>
      </c>
      <c r="F67" s="21"/>
      <c r="G67" s="23">
        <v>1350</v>
      </c>
      <c r="H67" s="24">
        <f t="shared" si="1"/>
        <v>0</v>
      </c>
    </row>
    <row r="68" spans="1:10" ht="18" customHeight="1">
      <c r="A68" s="143"/>
      <c r="B68" s="51" t="s">
        <v>98</v>
      </c>
      <c r="C68" s="146"/>
      <c r="D68" s="25"/>
      <c r="E68" s="21" t="s">
        <v>43</v>
      </c>
      <c r="F68" s="21"/>
      <c r="G68" s="23">
        <v>1426</v>
      </c>
      <c r="H68" s="24">
        <f t="shared" si="1"/>
        <v>0</v>
      </c>
    </row>
    <row r="69" spans="1:10" ht="18" customHeight="1">
      <c r="A69" s="143"/>
      <c r="B69" s="51" t="s">
        <v>99</v>
      </c>
      <c r="C69" s="146"/>
      <c r="D69" s="25"/>
      <c r="E69" s="21" t="s">
        <v>43</v>
      </c>
      <c r="F69" s="21"/>
      <c r="G69" s="23">
        <v>1660</v>
      </c>
      <c r="H69" s="24">
        <f t="shared" si="1"/>
        <v>0</v>
      </c>
    </row>
    <row r="70" spans="1:10" ht="18" customHeight="1">
      <c r="A70" s="143"/>
      <c r="B70" s="51" t="s">
        <v>100</v>
      </c>
      <c r="C70" s="146"/>
      <c r="D70" s="25"/>
      <c r="E70" s="21" t="s">
        <v>43</v>
      </c>
      <c r="F70" s="21"/>
      <c r="G70" s="23">
        <v>2160</v>
      </c>
      <c r="H70" s="24">
        <f t="shared" si="1"/>
        <v>0</v>
      </c>
    </row>
    <row r="71" spans="1:10" ht="18" customHeight="1">
      <c r="A71" s="143"/>
      <c r="B71" s="51" t="s">
        <v>101</v>
      </c>
      <c r="C71" s="146"/>
      <c r="D71" s="25"/>
      <c r="E71" s="21" t="s">
        <v>43</v>
      </c>
      <c r="F71" s="21"/>
      <c r="G71" s="76">
        <v>2678</v>
      </c>
      <c r="H71" s="77">
        <f t="shared" si="1"/>
        <v>0</v>
      </c>
    </row>
    <row r="72" spans="1:10" ht="18" customHeight="1">
      <c r="A72" s="143"/>
      <c r="B72" s="51" t="s">
        <v>102</v>
      </c>
      <c r="C72" s="146"/>
      <c r="D72" s="25"/>
      <c r="E72" s="21" t="s">
        <v>43</v>
      </c>
      <c r="F72" s="21"/>
      <c r="G72" s="23">
        <v>3150</v>
      </c>
      <c r="H72" s="24">
        <f t="shared" si="1"/>
        <v>0</v>
      </c>
    </row>
    <row r="73" spans="1:10" ht="18" customHeight="1">
      <c r="A73" s="143"/>
      <c r="B73" s="51" t="s">
        <v>103</v>
      </c>
      <c r="C73" s="146"/>
      <c r="D73" s="25"/>
      <c r="E73" s="21" t="s">
        <v>43</v>
      </c>
      <c r="F73" s="21"/>
      <c r="G73" s="23">
        <v>785</v>
      </c>
      <c r="H73" s="24">
        <f t="shared" si="1"/>
        <v>0</v>
      </c>
      <c r="J73"/>
    </row>
    <row r="74" spans="1:10" ht="18" customHeight="1">
      <c r="A74" s="142"/>
      <c r="B74" s="51" t="s">
        <v>104</v>
      </c>
      <c r="C74" s="146"/>
      <c r="D74" s="25"/>
      <c r="E74" s="21" t="s">
        <v>43</v>
      </c>
      <c r="F74" s="21"/>
      <c r="G74" s="76">
        <v>825</v>
      </c>
      <c r="H74" s="77">
        <f t="shared" si="1"/>
        <v>0</v>
      </c>
      <c r="J74"/>
    </row>
    <row r="75" spans="1:10" ht="18" customHeight="1">
      <c r="A75" s="142"/>
      <c r="B75" s="51" t="s">
        <v>105</v>
      </c>
      <c r="C75" s="146"/>
      <c r="D75" s="25"/>
      <c r="E75" s="21" t="s">
        <v>43</v>
      </c>
      <c r="F75" s="21"/>
      <c r="G75" s="23">
        <v>1550</v>
      </c>
      <c r="H75" s="24">
        <f t="shared" si="1"/>
        <v>0</v>
      </c>
      <c r="J75"/>
    </row>
    <row r="76" spans="1:10" ht="18" customHeight="1">
      <c r="A76" s="142"/>
      <c r="B76" s="51" t="s">
        <v>106</v>
      </c>
      <c r="C76" s="146"/>
      <c r="D76" s="25"/>
      <c r="E76" s="21" t="s">
        <v>43</v>
      </c>
      <c r="F76" s="21"/>
      <c r="G76" s="79">
        <v>1850</v>
      </c>
      <c r="H76" s="24">
        <f t="shared" si="1"/>
        <v>0</v>
      </c>
    </row>
    <row r="77" spans="1:10" ht="18" customHeight="1">
      <c r="A77" s="142"/>
      <c r="B77" s="68" t="s">
        <v>107</v>
      </c>
      <c r="C77" s="146"/>
      <c r="D77" s="25"/>
      <c r="E77" s="21" t="s">
        <v>43</v>
      </c>
      <c r="F77" s="21"/>
      <c r="G77" s="79">
        <v>710</v>
      </c>
      <c r="H77" s="24">
        <f t="shared" si="1"/>
        <v>0</v>
      </c>
    </row>
    <row r="78" spans="1:10" ht="18" customHeight="1">
      <c r="A78" s="142"/>
      <c r="B78" s="68" t="s">
        <v>108</v>
      </c>
      <c r="C78" s="146"/>
      <c r="D78" s="25"/>
      <c r="E78" s="21" t="s">
        <v>43</v>
      </c>
      <c r="F78" s="21"/>
      <c r="G78" s="79">
        <v>788</v>
      </c>
      <c r="H78" s="24">
        <f t="shared" si="1"/>
        <v>0</v>
      </c>
    </row>
    <row r="79" spans="1:10" ht="18" customHeight="1">
      <c r="A79" s="142"/>
      <c r="B79" s="51" t="s">
        <v>109</v>
      </c>
      <c r="C79" s="146"/>
      <c r="D79" s="25"/>
      <c r="E79" s="21" t="s">
        <v>43</v>
      </c>
      <c r="F79" s="21"/>
      <c r="G79" s="23">
        <v>1550</v>
      </c>
      <c r="H79" s="24">
        <f t="shared" si="1"/>
        <v>0</v>
      </c>
    </row>
    <row r="80" spans="1:10" ht="18" customHeight="1">
      <c r="A80" s="142"/>
      <c r="B80" s="51" t="s">
        <v>110</v>
      </c>
      <c r="C80" s="146"/>
      <c r="D80" s="25"/>
      <c r="E80" s="21" t="s">
        <v>43</v>
      </c>
      <c r="F80" s="21"/>
      <c r="G80" s="23">
        <v>1750</v>
      </c>
      <c r="H80" s="24">
        <f t="shared" si="1"/>
        <v>0</v>
      </c>
    </row>
    <row r="81" spans="1:8" ht="20.100000000000001" customHeight="1">
      <c r="A81" s="130" t="s">
        <v>10</v>
      </c>
      <c r="B81" s="131"/>
      <c r="C81" s="132"/>
      <c r="D81" s="133" t="s">
        <v>27</v>
      </c>
      <c r="E81" s="134"/>
      <c r="F81" s="134"/>
      <c r="G81" s="80"/>
      <c r="H81" s="81">
        <f>SUM(H7:H76)</f>
        <v>0</v>
      </c>
    </row>
    <row r="82" spans="1:8" ht="20.100000000000001" customHeight="1">
      <c r="A82" s="124"/>
      <c r="B82" s="125"/>
      <c r="C82" s="126"/>
      <c r="D82" s="135" t="s">
        <v>39</v>
      </c>
      <c r="E82" s="136"/>
      <c r="F82" s="137"/>
      <c r="G82" s="55"/>
      <c r="H82" s="56"/>
    </row>
    <row r="83" spans="1:8" ht="20.100000000000001" customHeight="1">
      <c r="A83" s="147"/>
      <c r="B83" s="148"/>
      <c r="C83" s="149"/>
      <c r="D83" s="135" t="s">
        <v>111</v>
      </c>
      <c r="E83" s="136"/>
      <c r="F83" s="137"/>
      <c r="G83" s="57"/>
      <c r="H83" s="58">
        <f>H81*0.07</f>
        <v>0</v>
      </c>
    </row>
    <row r="84" spans="1:8" ht="20.100000000000001" customHeight="1">
      <c r="A84" s="127"/>
      <c r="B84" s="128"/>
      <c r="C84" s="129"/>
      <c r="D84" s="138" t="s">
        <v>27</v>
      </c>
      <c r="E84" s="139"/>
      <c r="F84" s="140"/>
      <c r="G84" s="59"/>
      <c r="H84" s="60">
        <f>H81+H82+H83</f>
        <v>0</v>
      </c>
    </row>
    <row r="85" spans="1:8" ht="20.100000000000001" customHeight="1">
      <c r="A85" s="141" t="s">
        <v>28</v>
      </c>
      <c r="B85" s="141"/>
      <c r="C85" s="141"/>
      <c r="D85" s="141"/>
      <c r="E85" s="141"/>
      <c r="F85" s="141"/>
      <c r="G85" s="141"/>
      <c r="H85" s="141"/>
    </row>
    <row r="86" spans="1:8" ht="20.100000000000001" customHeight="1">
      <c r="A86" s="121" t="s">
        <v>29</v>
      </c>
      <c r="B86" s="121"/>
      <c r="C86" s="121"/>
      <c r="D86" s="121"/>
      <c r="E86" s="121"/>
      <c r="F86" s="121"/>
      <c r="G86" s="121"/>
      <c r="H86" s="121"/>
    </row>
    <row r="87" spans="1:8" ht="20.100000000000001" customHeight="1">
      <c r="A87" s="122" t="s">
        <v>30</v>
      </c>
      <c r="B87" s="122"/>
      <c r="C87" s="61"/>
      <c r="D87" s="62"/>
      <c r="E87" s="122" t="s">
        <v>31</v>
      </c>
      <c r="F87" s="122"/>
      <c r="G87" s="122"/>
      <c r="H87" s="122"/>
    </row>
    <row r="88" spans="1:8" ht="20.100000000000001" customHeight="1"/>
    <row r="92" spans="1:8" ht="15.95" customHeight="1">
      <c r="C92"/>
    </row>
  </sheetData>
  <mergeCells count="41">
    <mergeCell ref="A67:A72"/>
    <mergeCell ref="A73:A76"/>
    <mergeCell ref="A77:A78"/>
    <mergeCell ref="A81:C81"/>
    <mergeCell ref="A85:H85"/>
    <mergeCell ref="A86:H86"/>
    <mergeCell ref="A87:B87"/>
    <mergeCell ref="E87:H87"/>
    <mergeCell ref="A7:A10"/>
    <mergeCell ref="A11:A14"/>
    <mergeCell ref="A15:A18"/>
    <mergeCell ref="A19:A26"/>
    <mergeCell ref="A27:A30"/>
    <mergeCell ref="A31:A35"/>
    <mergeCell ref="A36:A39"/>
    <mergeCell ref="A40:A43"/>
    <mergeCell ref="A44:A49"/>
    <mergeCell ref="A50:A52"/>
    <mergeCell ref="A53:A55"/>
    <mergeCell ref="A56:A59"/>
    <mergeCell ref="D81:F81"/>
    <mergeCell ref="D82:F82"/>
    <mergeCell ref="D83:F83"/>
    <mergeCell ref="D84:F84"/>
    <mergeCell ref="A4:C4"/>
    <mergeCell ref="D4:E4"/>
    <mergeCell ref="F4:H4"/>
    <mergeCell ref="A5:C5"/>
    <mergeCell ref="D5:G5"/>
    <mergeCell ref="A79:A80"/>
    <mergeCell ref="C7:C18"/>
    <mergeCell ref="C19:C26"/>
    <mergeCell ref="C27:C80"/>
    <mergeCell ref="A82:C84"/>
    <mergeCell ref="A60:A62"/>
    <mergeCell ref="A63:A66"/>
    <mergeCell ref="A1:H1"/>
    <mergeCell ref="A2:C2"/>
    <mergeCell ref="D2:H2"/>
    <mergeCell ref="A3:C3"/>
    <mergeCell ref="D3:H3"/>
  </mergeCells>
  <phoneticPr fontId="12" type="noConversion"/>
  <printOptions horizontalCentered="1"/>
  <pageMargins left="0.2" right="0.2" top="0.38888888888888901" bottom="0.38888888888888901" header="0.50902777777777797" footer="0.50902777777777797"/>
  <pageSetup paperSize="9" scale="80" orientation="portrait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76"/>
  <sheetViews>
    <sheetView topLeftCell="A49" workbookViewId="0">
      <selection activeCell="H66" sqref="H66"/>
    </sheetView>
  </sheetViews>
  <sheetFormatPr defaultColWidth="9" defaultRowHeight="15.95" customHeight="1"/>
  <cols>
    <col min="1" max="1" width="16.125" style="4" customWidth="1"/>
    <col min="2" max="2" width="19.375" style="5" customWidth="1"/>
    <col min="3" max="3" width="19.625" style="6" customWidth="1"/>
    <col min="4" max="4" width="20.375" style="4" customWidth="1"/>
    <col min="5" max="6" width="6" style="2" customWidth="1"/>
    <col min="7" max="8" width="12.125" style="7" customWidth="1"/>
    <col min="9" max="16384" width="9" style="4"/>
  </cols>
  <sheetData>
    <row r="1" spans="1:13" ht="47.25" customHeight="1">
      <c r="A1" s="105" t="s">
        <v>32</v>
      </c>
      <c r="B1" s="106"/>
      <c r="C1" s="106"/>
      <c r="D1" s="106"/>
      <c r="E1" s="106"/>
      <c r="F1" s="106"/>
      <c r="G1" s="106"/>
      <c r="H1" s="107"/>
    </row>
    <row r="2" spans="1:13" s="1" customFormat="1" ht="23.25" customHeight="1">
      <c r="A2" s="108" t="s">
        <v>33</v>
      </c>
      <c r="B2" s="109"/>
      <c r="C2" s="109"/>
      <c r="D2" s="110" t="s">
        <v>34</v>
      </c>
      <c r="E2" s="110"/>
      <c r="F2" s="110"/>
      <c r="G2" s="111"/>
      <c r="H2" s="112"/>
    </row>
    <row r="3" spans="1:13" s="1" customFormat="1" ht="23.25" customHeight="1">
      <c r="A3" s="108" t="s">
        <v>11</v>
      </c>
      <c r="B3" s="109"/>
      <c r="C3" s="109"/>
      <c r="D3" s="113" t="s">
        <v>12</v>
      </c>
      <c r="E3" s="114"/>
      <c r="F3" s="114"/>
      <c r="G3" s="114"/>
      <c r="H3" s="115"/>
    </row>
    <row r="4" spans="1:13" s="1" customFormat="1" ht="27.75" customHeight="1">
      <c r="A4" s="116" t="s">
        <v>13</v>
      </c>
      <c r="B4" s="117"/>
      <c r="C4" s="117"/>
      <c r="D4" s="110" t="s">
        <v>35</v>
      </c>
      <c r="E4" s="110"/>
      <c r="F4" s="118" t="s">
        <v>14</v>
      </c>
      <c r="G4" s="119"/>
      <c r="H4" s="120"/>
    </row>
    <row r="5" spans="1:13" s="1" customFormat="1" ht="23.25" customHeight="1">
      <c r="A5" s="116" t="s">
        <v>15</v>
      </c>
      <c r="B5" s="117"/>
      <c r="C5" s="117"/>
      <c r="D5" s="110" t="s">
        <v>16</v>
      </c>
      <c r="E5" s="110"/>
      <c r="F5" s="110"/>
      <c r="G5" s="110"/>
      <c r="H5" s="8" t="s">
        <v>17</v>
      </c>
    </row>
    <row r="6" spans="1:13" s="2" customFormat="1" ht="20.25" customHeight="1">
      <c r="A6" s="9" t="s">
        <v>18</v>
      </c>
      <c r="B6" s="64" t="s">
        <v>19</v>
      </c>
      <c r="C6" s="64" t="s">
        <v>20</v>
      </c>
      <c r="D6" s="64" t="s">
        <v>21</v>
      </c>
      <c r="E6" s="64" t="s">
        <v>22</v>
      </c>
      <c r="F6" s="64" t="s">
        <v>40</v>
      </c>
      <c r="G6" s="65" t="s">
        <v>2</v>
      </c>
      <c r="H6" s="66" t="s">
        <v>24</v>
      </c>
    </row>
    <row r="7" spans="1:13" s="3" customFormat="1" ht="17.25" customHeight="1">
      <c r="A7" s="150"/>
      <c r="B7" s="67" t="s">
        <v>112</v>
      </c>
      <c r="C7" s="160" t="s">
        <v>113</v>
      </c>
      <c r="D7" s="41"/>
      <c r="E7" s="22" t="s">
        <v>43</v>
      </c>
      <c r="F7" s="22"/>
      <c r="G7" s="28">
        <v>586</v>
      </c>
      <c r="H7" s="29">
        <f>G7*F7</f>
        <v>0</v>
      </c>
      <c r="J7" s="72"/>
      <c r="K7" s="63"/>
      <c r="L7" s="73"/>
      <c r="M7" s="73"/>
    </row>
    <row r="8" spans="1:13" s="3" customFormat="1" ht="17.25" customHeight="1">
      <c r="A8" s="151"/>
      <c r="B8" s="68" t="s">
        <v>47</v>
      </c>
      <c r="C8" s="146"/>
      <c r="D8" s="69"/>
      <c r="E8" s="21" t="s">
        <v>43</v>
      </c>
      <c r="F8" s="21"/>
      <c r="G8" s="23">
        <v>667</v>
      </c>
      <c r="H8" s="24">
        <f>G8*F8</f>
        <v>0</v>
      </c>
      <c r="J8" s="72"/>
      <c r="K8" s="63"/>
      <c r="L8" s="73"/>
      <c r="M8" s="73"/>
    </row>
    <row r="9" spans="1:13" s="3" customFormat="1" ht="17.25" customHeight="1">
      <c r="A9" s="151"/>
      <c r="B9" s="68" t="s">
        <v>49</v>
      </c>
      <c r="C9" s="146"/>
      <c r="D9" s="69"/>
      <c r="E9" s="21" t="s">
        <v>43</v>
      </c>
      <c r="F9" s="21"/>
      <c r="G9" s="23">
        <v>794</v>
      </c>
      <c r="H9" s="24">
        <f t="shared" ref="H9:H19" si="0">G9*F9</f>
        <v>0</v>
      </c>
      <c r="J9" s="73"/>
      <c r="K9" s="63"/>
      <c r="L9" s="73"/>
      <c r="M9" s="73"/>
    </row>
    <row r="10" spans="1:13" s="3" customFormat="1" ht="17.25" customHeight="1">
      <c r="A10" s="151"/>
      <c r="B10" s="68" t="s">
        <v>51</v>
      </c>
      <c r="C10" s="146"/>
      <c r="D10" s="69"/>
      <c r="E10" s="21" t="s">
        <v>43</v>
      </c>
      <c r="F10" s="21"/>
      <c r="G10" s="23">
        <v>1010</v>
      </c>
      <c r="H10" s="24">
        <f t="shared" si="0"/>
        <v>0</v>
      </c>
      <c r="J10" s="73"/>
      <c r="K10" s="63"/>
      <c r="L10" s="73"/>
      <c r="M10" s="73"/>
    </row>
    <row r="11" spans="1:13" s="3" customFormat="1" ht="18" customHeight="1">
      <c r="A11" s="152"/>
      <c r="B11" s="68" t="s">
        <v>56</v>
      </c>
      <c r="C11" s="146"/>
      <c r="D11" s="69"/>
      <c r="E11" s="21" t="s">
        <v>43</v>
      </c>
      <c r="F11" s="21"/>
      <c r="G11" s="23">
        <v>196</v>
      </c>
      <c r="H11" s="24">
        <f t="shared" si="0"/>
        <v>0</v>
      </c>
      <c r="J11" s="63"/>
    </row>
    <row r="12" spans="1:13" s="3" customFormat="1" ht="18" customHeight="1">
      <c r="A12" s="153"/>
      <c r="B12" s="68" t="s">
        <v>58</v>
      </c>
      <c r="C12" s="146"/>
      <c r="D12" s="69"/>
      <c r="E12" s="21" t="s">
        <v>43</v>
      </c>
      <c r="F12" s="21"/>
      <c r="G12" s="23">
        <v>250</v>
      </c>
      <c r="H12" s="24">
        <f t="shared" si="0"/>
        <v>0</v>
      </c>
      <c r="J12" s="63"/>
    </row>
    <row r="13" spans="1:13" s="3" customFormat="1" ht="18" customHeight="1">
      <c r="A13" s="153"/>
      <c r="B13" s="68" t="s">
        <v>59</v>
      </c>
      <c r="C13" s="146"/>
      <c r="D13" s="69"/>
      <c r="E13" s="21" t="s">
        <v>43</v>
      </c>
      <c r="F13" s="21"/>
      <c r="G13" s="23">
        <v>280</v>
      </c>
      <c r="H13" s="24">
        <f t="shared" si="0"/>
        <v>0</v>
      </c>
      <c r="J13" s="63"/>
    </row>
    <row r="14" spans="1:13" s="3" customFormat="1" ht="18" customHeight="1">
      <c r="A14" s="154"/>
      <c r="B14" s="68" t="s">
        <v>60</v>
      </c>
      <c r="C14" s="146"/>
      <c r="D14" s="69"/>
      <c r="E14" s="21" t="s">
        <v>43</v>
      </c>
      <c r="F14" s="21"/>
      <c r="G14" s="23">
        <v>390</v>
      </c>
      <c r="H14" s="24">
        <f t="shared" si="0"/>
        <v>0</v>
      </c>
      <c r="J14" s="63"/>
    </row>
    <row r="15" spans="1:13" s="3" customFormat="1" ht="18" customHeight="1">
      <c r="A15" s="153"/>
      <c r="B15" s="68" t="s">
        <v>61</v>
      </c>
      <c r="C15" s="146"/>
      <c r="D15" s="69"/>
      <c r="E15" s="21" t="s">
        <v>43</v>
      </c>
      <c r="F15" s="21"/>
      <c r="G15" s="23">
        <v>150</v>
      </c>
      <c r="H15" s="24">
        <f t="shared" si="0"/>
        <v>0</v>
      </c>
      <c r="J15" s="63"/>
    </row>
    <row r="16" spans="1:13" s="3" customFormat="1" ht="18" customHeight="1">
      <c r="A16" s="153"/>
      <c r="B16" s="68" t="s">
        <v>62</v>
      </c>
      <c r="C16" s="146"/>
      <c r="D16" s="69"/>
      <c r="E16" s="21" t="s">
        <v>43</v>
      </c>
      <c r="F16" s="21"/>
      <c r="G16" s="23">
        <v>179</v>
      </c>
      <c r="H16" s="24">
        <f t="shared" si="0"/>
        <v>0</v>
      </c>
      <c r="J16" s="63"/>
    </row>
    <row r="17" spans="1:11" s="3" customFormat="1" ht="18" customHeight="1">
      <c r="A17" s="153"/>
      <c r="B17" s="68" t="s">
        <v>63</v>
      </c>
      <c r="C17" s="146"/>
      <c r="D17" s="69"/>
      <c r="E17" s="21" t="s">
        <v>43</v>
      </c>
      <c r="F17" s="21"/>
      <c r="G17" s="23">
        <v>253</v>
      </c>
      <c r="H17" s="24">
        <f t="shared" si="0"/>
        <v>0</v>
      </c>
      <c r="J17" s="63"/>
    </row>
    <row r="18" spans="1:11" s="3" customFormat="1" ht="18" customHeight="1">
      <c r="A18" s="153"/>
      <c r="B18" s="68" t="s">
        <v>64</v>
      </c>
      <c r="C18" s="146"/>
      <c r="D18" s="69"/>
      <c r="E18" s="21" t="s">
        <v>43</v>
      </c>
      <c r="F18" s="21"/>
      <c r="G18" s="23">
        <v>299</v>
      </c>
      <c r="H18" s="24">
        <f t="shared" si="0"/>
        <v>0</v>
      </c>
      <c r="J18" s="63"/>
    </row>
    <row r="19" spans="1:11" s="3" customFormat="1" ht="18" customHeight="1">
      <c r="A19" s="153"/>
      <c r="B19" s="68" t="s">
        <v>65</v>
      </c>
      <c r="C19" s="146"/>
      <c r="D19" s="69"/>
      <c r="E19" s="21" t="s">
        <v>43</v>
      </c>
      <c r="F19" s="21"/>
      <c r="G19" s="23">
        <v>334</v>
      </c>
      <c r="H19" s="24">
        <f t="shared" si="0"/>
        <v>0</v>
      </c>
      <c r="J19" s="63"/>
    </row>
    <row r="20" spans="1:11" s="3" customFormat="1" ht="18" customHeight="1">
      <c r="A20" s="152"/>
      <c r="B20" s="68" t="s">
        <v>66</v>
      </c>
      <c r="C20" s="146"/>
      <c r="D20" s="69"/>
      <c r="E20" s="21" t="s">
        <v>43</v>
      </c>
      <c r="F20" s="21"/>
      <c r="G20" s="23">
        <v>158</v>
      </c>
      <c r="H20" s="24">
        <f t="shared" ref="H20:H33" si="1">G20*F20</f>
        <v>0</v>
      </c>
      <c r="J20" s="63"/>
    </row>
    <row r="21" spans="1:11" s="3" customFormat="1" ht="18" customHeight="1">
      <c r="A21" s="153"/>
      <c r="B21" s="68" t="s">
        <v>67</v>
      </c>
      <c r="C21" s="146"/>
      <c r="D21" s="69"/>
      <c r="E21" s="21" t="s">
        <v>43</v>
      </c>
      <c r="F21" s="21"/>
      <c r="G21" s="23">
        <v>200</v>
      </c>
      <c r="H21" s="24">
        <f t="shared" si="1"/>
        <v>0</v>
      </c>
      <c r="J21" s="63"/>
    </row>
    <row r="22" spans="1:11" s="3" customFormat="1" ht="18" customHeight="1">
      <c r="A22" s="153"/>
      <c r="B22" s="68" t="s">
        <v>68</v>
      </c>
      <c r="C22" s="146"/>
      <c r="D22" s="69"/>
      <c r="E22" s="21" t="s">
        <v>43</v>
      </c>
      <c r="F22" s="21"/>
      <c r="G22" s="23">
        <v>252</v>
      </c>
      <c r="H22" s="24">
        <f t="shared" si="1"/>
        <v>0</v>
      </c>
      <c r="J22" s="63"/>
    </row>
    <row r="23" spans="1:11" s="3" customFormat="1" ht="18" customHeight="1">
      <c r="A23" s="154"/>
      <c r="B23" s="68" t="s">
        <v>69</v>
      </c>
      <c r="C23" s="146"/>
      <c r="D23" s="69"/>
      <c r="E23" s="21" t="s">
        <v>43</v>
      </c>
      <c r="F23" s="21"/>
      <c r="G23" s="23">
        <v>342</v>
      </c>
      <c r="H23" s="24">
        <f t="shared" si="1"/>
        <v>0</v>
      </c>
      <c r="J23" s="63"/>
      <c r="K23" s="74"/>
    </row>
    <row r="24" spans="1:11" s="3" customFormat="1" ht="18" customHeight="1">
      <c r="A24" s="153"/>
      <c r="B24" s="68" t="s">
        <v>70</v>
      </c>
      <c r="C24" s="146"/>
      <c r="D24" s="69"/>
      <c r="E24" s="21" t="s">
        <v>43</v>
      </c>
      <c r="F24" s="21"/>
      <c r="G24" s="23">
        <v>333</v>
      </c>
      <c r="H24" s="24">
        <f t="shared" si="1"/>
        <v>0</v>
      </c>
      <c r="J24" s="63"/>
    </row>
    <row r="25" spans="1:11" s="3" customFormat="1" ht="18" customHeight="1">
      <c r="A25" s="153"/>
      <c r="B25" s="68" t="s">
        <v>71</v>
      </c>
      <c r="C25" s="146"/>
      <c r="D25" s="69"/>
      <c r="E25" s="21" t="s">
        <v>43</v>
      </c>
      <c r="F25" s="21"/>
      <c r="G25" s="23">
        <v>560</v>
      </c>
      <c r="H25" s="24">
        <f t="shared" si="1"/>
        <v>0</v>
      </c>
      <c r="J25" s="63"/>
    </row>
    <row r="26" spans="1:11" s="3" customFormat="1" ht="18" customHeight="1">
      <c r="A26" s="153"/>
      <c r="B26" s="68" t="s">
        <v>72</v>
      </c>
      <c r="C26" s="146"/>
      <c r="D26" s="69"/>
      <c r="E26" s="21" t="s">
        <v>43</v>
      </c>
      <c r="F26" s="21"/>
      <c r="G26" s="23">
        <v>648</v>
      </c>
      <c r="H26" s="24">
        <f t="shared" si="1"/>
        <v>0</v>
      </c>
      <c r="J26" s="63"/>
    </row>
    <row r="27" spans="1:11" s="3" customFormat="1" ht="18" customHeight="1">
      <c r="A27" s="153"/>
      <c r="B27" s="68" t="s">
        <v>73</v>
      </c>
      <c r="C27" s="146"/>
      <c r="D27" s="69"/>
      <c r="E27" s="21" t="s">
        <v>43</v>
      </c>
      <c r="F27" s="21"/>
      <c r="G27" s="23">
        <v>753</v>
      </c>
      <c r="H27" s="24">
        <f t="shared" si="1"/>
        <v>0</v>
      </c>
      <c r="J27" s="63"/>
    </row>
    <row r="28" spans="1:11" s="3" customFormat="1" ht="18" customHeight="1">
      <c r="A28" s="152"/>
      <c r="B28" s="68" t="s">
        <v>74</v>
      </c>
      <c r="C28" s="146"/>
      <c r="D28" s="69"/>
      <c r="E28" s="21" t="s">
        <v>43</v>
      </c>
      <c r="F28" s="21"/>
      <c r="G28" s="23">
        <v>170</v>
      </c>
      <c r="H28" s="24">
        <f t="shared" si="1"/>
        <v>0</v>
      </c>
      <c r="J28" s="63"/>
      <c r="K28" s="74"/>
    </row>
    <row r="29" spans="1:11" s="3" customFormat="1" ht="18" customHeight="1">
      <c r="A29" s="153"/>
      <c r="B29" s="68" t="s">
        <v>75</v>
      </c>
      <c r="C29" s="146"/>
      <c r="D29" s="69"/>
      <c r="E29" s="21" t="s">
        <v>43</v>
      </c>
      <c r="F29" s="21"/>
      <c r="G29" s="23">
        <v>300</v>
      </c>
      <c r="H29" s="24">
        <f t="shared" si="1"/>
        <v>0</v>
      </c>
      <c r="J29" s="63"/>
      <c r="K29" s="74"/>
    </row>
    <row r="30" spans="1:11" s="3" customFormat="1" ht="18" customHeight="1">
      <c r="A30" s="153"/>
      <c r="B30" s="68" t="s">
        <v>76</v>
      </c>
      <c r="C30" s="146"/>
      <c r="D30" s="69"/>
      <c r="E30" s="21" t="s">
        <v>43</v>
      </c>
      <c r="F30" s="21"/>
      <c r="G30" s="23">
        <v>375</v>
      </c>
      <c r="H30" s="24">
        <f t="shared" si="1"/>
        <v>0</v>
      </c>
      <c r="J30" s="63"/>
      <c r="K30" s="74"/>
    </row>
    <row r="31" spans="1:11" s="3" customFormat="1" ht="18" customHeight="1">
      <c r="A31" s="153"/>
      <c r="B31" s="68" t="s">
        <v>77</v>
      </c>
      <c r="C31" s="146"/>
      <c r="D31" s="69"/>
      <c r="E31" s="21" t="s">
        <v>43</v>
      </c>
      <c r="F31" s="21"/>
      <c r="G31" s="23">
        <v>438</v>
      </c>
      <c r="H31" s="24">
        <f t="shared" si="1"/>
        <v>0</v>
      </c>
      <c r="J31" s="63"/>
      <c r="K31" s="74"/>
    </row>
    <row r="32" spans="1:11" s="3" customFormat="1" ht="18" customHeight="1">
      <c r="A32" s="153"/>
      <c r="B32" s="68" t="s">
        <v>78</v>
      </c>
      <c r="C32" s="146"/>
      <c r="D32" s="69"/>
      <c r="E32" s="21" t="s">
        <v>43</v>
      </c>
      <c r="F32" s="21"/>
      <c r="G32" s="23">
        <v>475</v>
      </c>
      <c r="H32" s="24">
        <f t="shared" si="1"/>
        <v>0</v>
      </c>
      <c r="J32" s="63"/>
      <c r="K32" s="74"/>
    </row>
    <row r="33" spans="1:11" s="3" customFormat="1" ht="18" customHeight="1">
      <c r="A33" s="154"/>
      <c r="B33" s="68" t="s">
        <v>79</v>
      </c>
      <c r="C33" s="146"/>
      <c r="D33" s="69"/>
      <c r="E33" s="21" t="s">
        <v>43</v>
      </c>
      <c r="F33" s="21"/>
      <c r="G33" s="23">
        <v>550</v>
      </c>
      <c r="H33" s="24">
        <f t="shared" si="1"/>
        <v>0</v>
      </c>
      <c r="J33" s="63"/>
    </row>
    <row r="34" spans="1:11" s="3" customFormat="1" ht="18" customHeight="1">
      <c r="A34" s="153"/>
      <c r="B34" s="68" t="s">
        <v>80</v>
      </c>
      <c r="C34" s="146"/>
      <c r="D34" s="69"/>
      <c r="E34" s="21" t="s">
        <v>43</v>
      </c>
      <c r="F34" s="21"/>
      <c r="G34" s="23">
        <v>315</v>
      </c>
      <c r="H34" s="24">
        <f t="shared" ref="H34:H39" si="2">G34*F34</f>
        <v>0</v>
      </c>
      <c r="J34" s="63"/>
      <c r="K34" s="74"/>
    </row>
    <row r="35" spans="1:11" s="3" customFormat="1" ht="18" customHeight="1">
      <c r="A35" s="153"/>
      <c r="B35" s="68" t="s">
        <v>81</v>
      </c>
      <c r="C35" s="146"/>
      <c r="D35" s="69"/>
      <c r="E35" s="21" t="s">
        <v>43</v>
      </c>
      <c r="F35" s="21"/>
      <c r="G35" s="23">
        <v>380</v>
      </c>
      <c r="H35" s="24">
        <f t="shared" si="2"/>
        <v>0</v>
      </c>
      <c r="J35" s="63"/>
      <c r="K35" s="74"/>
    </row>
    <row r="36" spans="1:11" s="3" customFormat="1" ht="18" customHeight="1">
      <c r="A36" s="153"/>
      <c r="B36" s="68" t="s">
        <v>82</v>
      </c>
      <c r="C36" s="146"/>
      <c r="D36" s="69"/>
      <c r="E36" s="21" t="s">
        <v>43</v>
      </c>
      <c r="F36" s="21"/>
      <c r="G36" s="23">
        <v>505</v>
      </c>
      <c r="H36" s="24">
        <f t="shared" si="2"/>
        <v>0</v>
      </c>
      <c r="J36" s="63"/>
    </row>
    <row r="37" spans="1:11" s="3" customFormat="1" ht="18" customHeight="1">
      <c r="A37" s="152"/>
      <c r="B37" s="68" t="s">
        <v>83</v>
      </c>
      <c r="C37" s="146"/>
      <c r="D37" s="69"/>
      <c r="E37" s="21" t="s">
        <v>43</v>
      </c>
      <c r="F37" s="21"/>
      <c r="G37" s="23">
        <v>391</v>
      </c>
      <c r="H37" s="24">
        <f t="shared" si="2"/>
        <v>0</v>
      </c>
      <c r="J37" s="63"/>
    </row>
    <row r="38" spans="1:11" s="3" customFormat="1" ht="18" customHeight="1">
      <c r="A38" s="153"/>
      <c r="B38" s="68" t="s">
        <v>84</v>
      </c>
      <c r="C38" s="146"/>
      <c r="D38" s="69"/>
      <c r="E38" s="21" t="s">
        <v>43</v>
      </c>
      <c r="F38" s="21"/>
      <c r="G38" s="23">
        <v>483</v>
      </c>
      <c r="H38" s="24">
        <f t="shared" si="2"/>
        <v>0</v>
      </c>
      <c r="J38" s="63"/>
    </row>
    <row r="39" spans="1:11" s="3" customFormat="1" ht="18" customHeight="1">
      <c r="A39" s="154"/>
      <c r="B39" s="68" t="s">
        <v>85</v>
      </c>
      <c r="C39" s="146"/>
      <c r="D39" s="69"/>
      <c r="E39" s="21" t="s">
        <v>43</v>
      </c>
      <c r="F39" s="21"/>
      <c r="G39" s="23">
        <v>690</v>
      </c>
      <c r="H39" s="24">
        <f t="shared" si="2"/>
        <v>0</v>
      </c>
      <c r="J39" s="63"/>
    </row>
    <row r="40" spans="1:11" s="3" customFormat="1" ht="18" customHeight="1">
      <c r="A40" s="153"/>
      <c r="B40" s="68" t="s">
        <v>86</v>
      </c>
      <c r="C40" s="146"/>
      <c r="D40" s="69"/>
      <c r="E40" s="21" t="s">
        <v>43</v>
      </c>
      <c r="F40" s="21"/>
      <c r="G40" s="23">
        <v>163</v>
      </c>
      <c r="H40" s="24">
        <f t="shared" ref="H40:H47" si="3">G40*F40</f>
        <v>0</v>
      </c>
      <c r="J40" s="63"/>
    </row>
    <row r="41" spans="1:11" s="3" customFormat="1" ht="18" customHeight="1">
      <c r="A41" s="153"/>
      <c r="B41" s="68" t="s">
        <v>87</v>
      </c>
      <c r="C41" s="146"/>
      <c r="D41" s="69"/>
      <c r="E41" s="21" t="s">
        <v>43</v>
      </c>
      <c r="F41" s="21"/>
      <c r="G41" s="23">
        <v>196</v>
      </c>
      <c r="H41" s="24">
        <f t="shared" si="3"/>
        <v>0</v>
      </c>
      <c r="J41" s="63"/>
    </row>
    <row r="42" spans="1:11" s="3" customFormat="1" ht="18" customHeight="1">
      <c r="A42" s="153"/>
      <c r="B42" s="68" t="s">
        <v>114</v>
      </c>
      <c r="C42" s="146"/>
      <c r="D42" s="69"/>
      <c r="E42" s="21" t="s">
        <v>43</v>
      </c>
      <c r="F42" s="21"/>
      <c r="G42" s="23">
        <v>327</v>
      </c>
      <c r="H42" s="24">
        <f t="shared" si="3"/>
        <v>0</v>
      </c>
      <c r="J42" s="63"/>
    </row>
    <row r="43" spans="1:11" s="3" customFormat="1" ht="18" customHeight="1">
      <c r="A43" s="153"/>
      <c r="B43" s="68" t="s">
        <v>115</v>
      </c>
      <c r="C43" s="146"/>
      <c r="D43" s="69"/>
      <c r="E43" s="21" t="s">
        <v>43</v>
      </c>
      <c r="F43" s="21"/>
      <c r="G43" s="23">
        <v>393</v>
      </c>
      <c r="H43" s="24">
        <f t="shared" si="3"/>
        <v>0</v>
      </c>
      <c r="J43" s="63"/>
    </row>
    <row r="44" spans="1:11" s="3" customFormat="1" ht="18" customHeight="1">
      <c r="A44" s="154"/>
      <c r="B44" s="68" t="s">
        <v>89</v>
      </c>
      <c r="C44" s="146"/>
      <c r="D44" s="69"/>
      <c r="E44" s="21" t="s">
        <v>43</v>
      </c>
      <c r="F44" s="21"/>
      <c r="G44" s="23">
        <v>495</v>
      </c>
      <c r="H44" s="24">
        <f t="shared" si="3"/>
        <v>0</v>
      </c>
      <c r="J44" s="63"/>
    </row>
    <row r="45" spans="1:11" s="3" customFormat="1" ht="18" customHeight="1">
      <c r="A45" s="153"/>
      <c r="B45" s="68" t="s">
        <v>90</v>
      </c>
      <c r="C45" s="146"/>
      <c r="D45" s="69"/>
      <c r="E45" s="21" t="s">
        <v>43</v>
      </c>
      <c r="F45" s="21"/>
      <c r="G45" s="23">
        <v>292</v>
      </c>
      <c r="H45" s="24">
        <f t="shared" si="3"/>
        <v>0</v>
      </c>
      <c r="J45" s="63"/>
    </row>
    <row r="46" spans="1:11" s="3" customFormat="1" ht="18" customHeight="1">
      <c r="A46" s="153"/>
      <c r="B46" s="68" t="s">
        <v>91</v>
      </c>
      <c r="C46" s="146"/>
      <c r="D46" s="69"/>
      <c r="E46" s="21" t="s">
        <v>43</v>
      </c>
      <c r="F46" s="21"/>
      <c r="G46" s="23">
        <v>324</v>
      </c>
      <c r="H46" s="24">
        <f t="shared" si="3"/>
        <v>0</v>
      </c>
      <c r="J46" s="63"/>
    </row>
    <row r="47" spans="1:11" s="3" customFormat="1" ht="18" customHeight="1">
      <c r="A47" s="154"/>
      <c r="B47" s="68" t="s">
        <v>92</v>
      </c>
      <c r="C47" s="146"/>
      <c r="D47" s="69"/>
      <c r="E47" s="21" t="s">
        <v>43</v>
      </c>
      <c r="F47" s="21"/>
      <c r="G47" s="23">
        <v>403</v>
      </c>
      <c r="H47" s="24">
        <f t="shared" si="3"/>
        <v>0</v>
      </c>
      <c r="J47" s="63"/>
    </row>
    <row r="48" spans="1:11" s="3" customFormat="1" ht="34.5" customHeight="1">
      <c r="A48" s="70"/>
      <c r="B48" s="68" t="s">
        <v>116</v>
      </c>
      <c r="C48" s="146"/>
      <c r="D48" s="69" t="s">
        <v>117</v>
      </c>
      <c r="E48" s="21" t="s">
        <v>43</v>
      </c>
      <c r="F48" s="21"/>
      <c r="G48" s="23">
        <v>283</v>
      </c>
      <c r="H48" s="24">
        <f t="shared" ref="H48:H64" si="4">G48*F48</f>
        <v>0</v>
      </c>
    </row>
    <row r="49" spans="1:11" s="3" customFormat="1" ht="18" customHeight="1">
      <c r="A49" s="143"/>
      <c r="B49" s="68" t="s">
        <v>94</v>
      </c>
      <c r="C49" s="146"/>
      <c r="D49" s="69"/>
      <c r="E49" s="21" t="s">
        <v>43</v>
      </c>
      <c r="F49" s="21"/>
      <c r="G49" s="23">
        <v>423</v>
      </c>
      <c r="H49" s="24">
        <f t="shared" si="4"/>
        <v>0</v>
      </c>
    </row>
    <row r="50" spans="1:11" s="3" customFormat="1" ht="18" customHeight="1">
      <c r="A50" s="143"/>
      <c r="B50" s="68" t="s">
        <v>118</v>
      </c>
      <c r="C50" s="146"/>
      <c r="D50" s="69"/>
      <c r="E50" s="21" t="s">
        <v>43</v>
      </c>
      <c r="F50" s="21"/>
      <c r="G50" s="23">
        <v>546</v>
      </c>
      <c r="H50" s="24">
        <f t="shared" si="4"/>
        <v>0</v>
      </c>
    </row>
    <row r="51" spans="1:11" s="3" customFormat="1" ht="18" customHeight="1">
      <c r="A51" s="143"/>
      <c r="B51" s="68" t="s">
        <v>95</v>
      </c>
      <c r="C51" s="146"/>
      <c r="D51" s="69"/>
      <c r="E51" s="21" t="s">
        <v>43</v>
      </c>
      <c r="F51" s="21"/>
      <c r="G51" s="23">
        <v>684</v>
      </c>
      <c r="H51" s="24">
        <f t="shared" si="4"/>
        <v>0</v>
      </c>
      <c r="J51" s="63"/>
    </row>
    <row r="52" spans="1:11" s="3" customFormat="1" ht="18" customHeight="1">
      <c r="A52" s="143"/>
      <c r="B52" s="68" t="s">
        <v>96</v>
      </c>
      <c r="C52" s="146"/>
      <c r="D52" s="69"/>
      <c r="E52" s="21" t="s">
        <v>43</v>
      </c>
      <c r="F52" s="21"/>
      <c r="G52" s="23">
        <v>765</v>
      </c>
      <c r="H52" s="24">
        <f t="shared" si="4"/>
        <v>0</v>
      </c>
      <c r="J52" s="63"/>
      <c r="K52" s="74"/>
    </row>
    <row r="53" spans="1:11" s="3" customFormat="1" ht="18" customHeight="1">
      <c r="A53" s="143"/>
      <c r="B53" s="68" t="s">
        <v>97</v>
      </c>
      <c r="C53" s="146"/>
      <c r="D53" s="69"/>
      <c r="E53" s="21" t="s">
        <v>43</v>
      </c>
      <c r="F53" s="21"/>
      <c r="G53" s="23">
        <v>210</v>
      </c>
      <c r="H53" s="24">
        <f t="shared" si="4"/>
        <v>0</v>
      </c>
      <c r="J53" s="63"/>
    </row>
    <row r="54" spans="1:11" s="3" customFormat="1" ht="18" customHeight="1">
      <c r="A54" s="143"/>
      <c r="B54" s="68" t="s">
        <v>98</v>
      </c>
      <c r="C54" s="146"/>
      <c r="D54" s="69"/>
      <c r="E54" s="21" t="s">
        <v>43</v>
      </c>
      <c r="F54" s="21"/>
      <c r="G54" s="23">
        <v>250</v>
      </c>
      <c r="H54" s="24">
        <f t="shared" si="4"/>
        <v>0</v>
      </c>
      <c r="J54" s="63"/>
    </row>
    <row r="55" spans="1:11" s="3" customFormat="1" ht="18" customHeight="1">
      <c r="A55" s="143"/>
      <c r="B55" s="68" t="s">
        <v>99</v>
      </c>
      <c r="C55" s="146"/>
      <c r="D55" s="69"/>
      <c r="E55" s="21" t="s">
        <v>43</v>
      </c>
      <c r="F55" s="21"/>
      <c r="G55" s="23">
        <v>300</v>
      </c>
      <c r="H55" s="24">
        <f t="shared" si="4"/>
        <v>0</v>
      </c>
      <c r="J55" s="63"/>
    </row>
    <row r="56" spans="1:11" s="3" customFormat="1" ht="18" customHeight="1">
      <c r="A56" s="143"/>
      <c r="B56" s="68" t="s">
        <v>100</v>
      </c>
      <c r="C56" s="146"/>
      <c r="D56" s="69"/>
      <c r="E56" s="21" t="s">
        <v>43</v>
      </c>
      <c r="F56" s="21"/>
      <c r="G56" s="23">
        <v>416</v>
      </c>
      <c r="H56" s="24">
        <f t="shared" si="4"/>
        <v>0</v>
      </c>
      <c r="J56" s="63"/>
    </row>
    <row r="57" spans="1:11" s="3" customFormat="1" ht="18" customHeight="1">
      <c r="A57" s="143"/>
      <c r="B57" s="68" t="s">
        <v>101</v>
      </c>
      <c r="C57" s="146"/>
      <c r="D57" s="69"/>
      <c r="E57" s="21" t="s">
        <v>43</v>
      </c>
      <c r="F57" s="21"/>
      <c r="G57" s="23">
        <v>520</v>
      </c>
      <c r="H57" s="24">
        <f t="shared" si="4"/>
        <v>0</v>
      </c>
      <c r="J57" s="63"/>
    </row>
    <row r="58" spans="1:11" s="3" customFormat="1" ht="18" customHeight="1">
      <c r="A58" s="143"/>
      <c r="B58" s="68" t="s">
        <v>102</v>
      </c>
      <c r="C58" s="146"/>
      <c r="D58" s="69"/>
      <c r="E58" s="21" t="s">
        <v>43</v>
      </c>
      <c r="F58" s="21"/>
      <c r="G58" s="23">
        <v>600</v>
      </c>
      <c r="H58" s="24">
        <f t="shared" si="4"/>
        <v>0</v>
      </c>
      <c r="J58" s="63"/>
    </row>
    <row r="59" spans="1:11" s="3" customFormat="1" ht="18" customHeight="1">
      <c r="A59" s="153"/>
      <c r="B59" s="71" t="s">
        <v>103</v>
      </c>
      <c r="C59" s="146"/>
      <c r="D59" s="69"/>
      <c r="E59" s="21" t="s">
        <v>43</v>
      </c>
      <c r="F59" s="21"/>
      <c r="G59" s="23">
        <v>141</v>
      </c>
      <c r="H59" s="24">
        <f t="shared" si="4"/>
        <v>0</v>
      </c>
      <c r="J59" s="63"/>
    </row>
    <row r="60" spans="1:11" s="3" customFormat="1" ht="18" customHeight="1">
      <c r="A60" s="153"/>
      <c r="B60" s="71" t="s">
        <v>104</v>
      </c>
      <c r="C60" s="146"/>
      <c r="D60" s="69"/>
      <c r="E60" s="21" t="s">
        <v>43</v>
      </c>
      <c r="F60" s="21"/>
      <c r="G60" s="23">
        <v>167</v>
      </c>
      <c r="H60" s="24">
        <f t="shared" si="4"/>
        <v>0</v>
      </c>
      <c r="J60" s="63"/>
    </row>
    <row r="61" spans="1:11" s="3" customFormat="1" ht="18" customHeight="1">
      <c r="A61" s="153"/>
      <c r="B61" s="71" t="s">
        <v>119</v>
      </c>
      <c r="C61" s="146"/>
      <c r="D61" s="69"/>
      <c r="E61" s="21" t="s">
        <v>43</v>
      </c>
      <c r="F61" s="21"/>
      <c r="G61" s="23">
        <v>222</v>
      </c>
      <c r="H61" s="24">
        <f t="shared" si="4"/>
        <v>0</v>
      </c>
      <c r="J61" s="63"/>
    </row>
    <row r="62" spans="1:11" s="3" customFormat="1" ht="18" customHeight="1">
      <c r="A62" s="153"/>
      <c r="B62" s="71" t="s">
        <v>105</v>
      </c>
      <c r="C62" s="146"/>
      <c r="D62" s="69"/>
      <c r="E62" s="21" t="s">
        <v>43</v>
      </c>
      <c r="F62" s="21"/>
      <c r="G62" s="23">
        <v>282</v>
      </c>
      <c r="H62" s="24">
        <f t="shared" si="4"/>
        <v>0</v>
      </c>
      <c r="J62" s="63"/>
    </row>
    <row r="63" spans="1:11" s="3" customFormat="1" ht="18" customHeight="1">
      <c r="A63" s="153"/>
      <c r="B63" s="71" t="s">
        <v>106</v>
      </c>
      <c r="C63" s="146"/>
      <c r="D63" s="69"/>
      <c r="E63" s="21" t="s">
        <v>43</v>
      </c>
      <c r="F63" s="21"/>
      <c r="G63" s="23">
        <v>341</v>
      </c>
      <c r="H63" s="24">
        <f t="shared" si="4"/>
        <v>0</v>
      </c>
      <c r="J63" s="63"/>
    </row>
    <row r="64" spans="1:11" s="3" customFormat="1" ht="30.95" customHeight="1">
      <c r="A64" s="31"/>
      <c r="B64" s="68" t="s">
        <v>108</v>
      </c>
      <c r="C64" s="146"/>
      <c r="D64" s="69"/>
      <c r="E64" s="21" t="s">
        <v>43</v>
      </c>
      <c r="F64" s="21"/>
      <c r="G64" s="23">
        <v>275</v>
      </c>
      <c r="H64" s="24">
        <f t="shared" si="4"/>
        <v>0</v>
      </c>
      <c r="J64" s="63"/>
    </row>
    <row r="65" spans="1:8" ht="20.100000000000001" customHeight="1">
      <c r="A65" s="155" t="s">
        <v>10</v>
      </c>
      <c r="B65" s="156"/>
      <c r="C65" s="157"/>
      <c r="D65" s="158" t="s">
        <v>27</v>
      </c>
      <c r="E65" s="159"/>
      <c r="F65" s="159"/>
      <c r="G65" s="53"/>
      <c r="H65" s="54">
        <f>SUM(H7:H64)</f>
        <v>0</v>
      </c>
    </row>
    <row r="66" spans="1:8" ht="20.100000000000001" customHeight="1">
      <c r="A66" s="124"/>
      <c r="B66" s="125"/>
      <c r="C66" s="126"/>
      <c r="D66" s="135" t="s">
        <v>39</v>
      </c>
      <c r="E66" s="136"/>
      <c r="F66" s="137"/>
      <c r="G66" s="55"/>
      <c r="H66" s="56"/>
    </row>
    <row r="67" spans="1:8" ht="20.100000000000001" customHeight="1">
      <c r="A67" s="147"/>
      <c r="B67" s="148"/>
      <c r="C67" s="149"/>
      <c r="D67" s="135" t="s">
        <v>111</v>
      </c>
      <c r="E67" s="136"/>
      <c r="F67" s="137"/>
      <c r="G67" s="57"/>
      <c r="H67" s="58">
        <f>H65*0.07</f>
        <v>0</v>
      </c>
    </row>
    <row r="68" spans="1:8" ht="20.100000000000001" customHeight="1">
      <c r="A68" s="127"/>
      <c r="B68" s="128"/>
      <c r="C68" s="129"/>
      <c r="D68" s="138" t="s">
        <v>27</v>
      </c>
      <c r="E68" s="139"/>
      <c r="F68" s="140"/>
      <c r="G68" s="59"/>
      <c r="H68" s="60">
        <f>H65+H66+H67</f>
        <v>0</v>
      </c>
    </row>
    <row r="69" spans="1:8" ht="20.100000000000001" customHeight="1">
      <c r="A69" s="141" t="s">
        <v>28</v>
      </c>
      <c r="B69" s="141"/>
      <c r="C69" s="141"/>
      <c r="D69" s="141"/>
      <c r="E69" s="141"/>
      <c r="F69" s="141"/>
      <c r="G69" s="141"/>
      <c r="H69" s="141"/>
    </row>
    <row r="70" spans="1:8" ht="20.100000000000001" customHeight="1">
      <c r="A70" s="121" t="s">
        <v>29</v>
      </c>
      <c r="B70" s="121"/>
      <c r="C70" s="121"/>
      <c r="D70" s="121"/>
      <c r="E70" s="121"/>
      <c r="F70" s="121"/>
      <c r="G70" s="121"/>
      <c r="H70" s="121"/>
    </row>
    <row r="71" spans="1:8" ht="20.100000000000001" customHeight="1">
      <c r="A71" s="122" t="s">
        <v>30</v>
      </c>
      <c r="B71" s="122"/>
      <c r="C71" s="61"/>
      <c r="D71" s="62"/>
      <c r="E71" s="122" t="s">
        <v>31</v>
      </c>
      <c r="F71" s="122"/>
      <c r="G71" s="122"/>
      <c r="H71" s="122"/>
    </row>
    <row r="72" spans="1:8" ht="20.100000000000001" customHeight="1"/>
    <row r="76" spans="1:8" ht="15.95" customHeight="1">
      <c r="C76"/>
    </row>
  </sheetData>
  <mergeCells count="34">
    <mergeCell ref="A59:A63"/>
    <mergeCell ref="C7:C64"/>
    <mergeCell ref="A66:C68"/>
    <mergeCell ref="A69:H69"/>
    <mergeCell ref="A70:H70"/>
    <mergeCell ref="D66:F66"/>
    <mergeCell ref="D67:F67"/>
    <mergeCell ref="D68:F68"/>
    <mergeCell ref="A71:B71"/>
    <mergeCell ref="E71:H71"/>
    <mergeCell ref="A7:A10"/>
    <mergeCell ref="A11:A14"/>
    <mergeCell ref="A15:A19"/>
    <mergeCell ref="A20:A23"/>
    <mergeCell ref="A24:A27"/>
    <mergeCell ref="A28:A33"/>
    <mergeCell ref="A34:A36"/>
    <mergeCell ref="A37:A39"/>
    <mergeCell ref="A40:A44"/>
    <mergeCell ref="A45:A47"/>
    <mergeCell ref="A49:A52"/>
    <mergeCell ref="A53:A58"/>
    <mergeCell ref="A65:C65"/>
    <mergeCell ref="D65:F65"/>
    <mergeCell ref="A4:C4"/>
    <mergeCell ref="D4:E4"/>
    <mergeCell ref="F4:H4"/>
    <mergeCell ref="A5:C5"/>
    <mergeCell ref="D5:G5"/>
    <mergeCell ref="A1:H1"/>
    <mergeCell ref="A2:C2"/>
    <mergeCell ref="D2:H2"/>
    <mergeCell ref="A3:C3"/>
    <mergeCell ref="D3:H3"/>
  </mergeCells>
  <phoneticPr fontId="12" type="noConversion"/>
  <printOptions horizontalCentered="1"/>
  <pageMargins left="0.2" right="0.2" top="0.38888888888888901" bottom="0.38888888888888901" header="0.50902777777777797" footer="0.50902777777777797"/>
  <pageSetup paperSize="9" scale="80" orientation="portrait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98"/>
  <sheetViews>
    <sheetView topLeftCell="A73" workbookViewId="0">
      <selection activeCell="J76" sqref="J76"/>
    </sheetView>
  </sheetViews>
  <sheetFormatPr defaultColWidth="9" defaultRowHeight="15.95" customHeight="1"/>
  <cols>
    <col min="1" max="1" width="16.125" style="4" customWidth="1"/>
    <col min="2" max="2" width="19.375" style="5" customWidth="1"/>
    <col min="3" max="3" width="19.625" style="6" customWidth="1"/>
    <col min="4" max="4" width="20.375" style="4" customWidth="1"/>
    <col min="5" max="6" width="6" style="2" customWidth="1"/>
    <col min="7" max="8" width="12.125" style="7" customWidth="1"/>
    <col min="9" max="16384" width="9" style="4"/>
  </cols>
  <sheetData>
    <row r="1" spans="1:13" ht="47.25" customHeight="1">
      <c r="A1" s="105" t="s">
        <v>32</v>
      </c>
      <c r="B1" s="106"/>
      <c r="C1" s="106"/>
      <c r="D1" s="106"/>
      <c r="E1" s="106"/>
      <c r="F1" s="106"/>
      <c r="G1" s="106"/>
      <c r="H1" s="107"/>
    </row>
    <row r="2" spans="1:13" s="1" customFormat="1" ht="23.25" customHeight="1">
      <c r="A2" s="108" t="s">
        <v>33</v>
      </c>
      <c r="B2" s="109"/>
      <c r="C2" s="109"/>
      <c r="D2" s="110" t="s">
        <v>34</v>
      </c>
      <c r="E2" s="110"/>
      <c r="F2" s="110"/>
      <c r="G2" s="111"/>
      <c r="H2" s="112"/>
    </row>
    <row r="3" spans="1:13" s="1" customFormat="1" ht="23.25" customHeight="1">
      <c r="A3" s="108" t="s">
        <v>11</v>
      </c>
      <c r="B3" s="109"/>
      <c r="C3" s="109"/>
      <c r="D3" s="113" t="s">
        <v>12</v>
      </c>
      <c r="E3" s="114"/>
      <c r="F3" s="114"/>
      <c r="G3" s="114"/>
      <c r="H3" s="115"/>
    </row>
    <row r="4" spans="1:13" s="1" customFormat="1" ht="27.75" customHeight="1">
      <c r="A4" s="116" t="s">
        <v>13</v>
      </c>
      <c r="B4" s="117"/>
      <c r="C4" s="117"/>
      <c r="D4" s="110" t="s">
        <v>35</v>
      </c>
      <c r="E4" s="110"/>
      <c r="F4" s="118" t="s">
        <v>14</v>
      </c>
      <c r="G4" s="119"/>
      <c r="H4" s="120"/>
    </row>
    <row r="5" spans="1:13" s="1" customFormat="1" ht="23.25" customHeight="1">
      <c r="A5" s="116" t="s">
        <v>15</v>
      </c>
      <c r="B5" s="117"/>
      <c r="C5" s="117"/>
      <c r="D5" s="110" t="s">
        <v>16</v>
      </c>
      <c r="E5" s="110"/>
      <c r="F5" s="110"/>
      <c r="G5" s="110"/>
      <c r="H5" s="8" t="s">
        <v>17</v>
      </c>
    </row>
    <row r="6" spans="1:13" s="2" customFormat="1" ht="20.25" customHeight="1">
      <c r="A6" s="9" t="s">
        <v>18</v>
      </c>
      <c r="B6" s="10" t="s">
        <v>19</v>
      </c>
      <c r="C6" s="10" t="s">
        <v>20</v>
      </c>
      <c r="D6" s="10" t="s">
        <v>21</v>
      </c>
      <c r="E6" s="10" t="s">
        <v>22</v>
      </c>
      <c r="F6" s="10" t="s">
        <v>40</v>
      </c>
      <c r="G6" s="11" t="s">
        <v>2</v>
      </c>
      <c r="H6" s="12" t="s">
        <v>24</v>
      </c>
    </row>
    <row r="7" spans="1:13" ht="17.25" customHeight="1">
      <c r="A7" s="161"/>
      <c r="B7" s="13" t="s">
        <v>112</v>
      </c>
      <c r="C7" s="164" t="s">
        <v>120</v>
      </c>
      <c r="D7" s="14"/>
      <c r="E7" s="15" t="s">
        <v>43</v>
      </c>
      <c r="F7" s="16"/>
      <c r="G7" s="17">
        <v>586</v>
      </c>
      <c r="H7" s="18">
        <f t="shared" ref="H7:H67" si="0">G7*F7</f>
        <v>0</v>
      </c>
      <c r="J7" s="38"/>
      <c r="K7" s="2"/>
      <c r="L7" s="39"/>
      <c r="M7" s="39"/>
    </row>
    <row r="8" spans="1:13" ht="17.25" customHeight="1">
      <c r="A8" s="162"/>
      <c r="B8" s="19" t="s">
        <v>47</v>
      </c>
      <c r="C8" s="165"/>
      <c r="D8" s="20"/>
      <c r="E8" s="21" t="s">
        <v>43</v>
      </c>
      <c r="F8" s="22"/>
      <c r="G8" s="23">
        <v>667</v>
      </c>
      <c r="H8" s="24">
        <f t="shared" si="0"/>
        <v>0</v>
      </c>
      <c r="J8" s="38"/>
      <c r="K8" s="2"/>
      <c r="L8" s="39"/>
      <c r="M8" s="39"/>
    </row>
    <row r="9" spans="1:13" ht="17.25" customHeight="1">
      <c r="A9" s="142"/>
      <c r="B9" s="19" t="s">
        <v>49</v>
      </c>
      <c r="C9" s="165"/>
      <c r="D9" s="25"/>
      <c r="E9" s="21" t="s">
        <v>43</v>
      </c>
      <c r="F9" s="21"/>
      <c r="G9" s="23">
        <v>794</v>
      </c>
      <c r="H9" s="24">
        <f t="shared" si="0"/>
        <v>0</v>
      </c>
      <c r="J9" s="39"/>
      <c r="K9" s="2"/>
      <c r="L9" s="39"/>
      <c r="M9" s="39"/>
    </row>
    <row r="10" spans="1:13" ht="17.25" customHeight="1">
      <c r="A10" s="163"/>
      <c r="B10" s="26" t="s">
        <v>51</v>
      </c>
      <c r="C10" s="165"/>
      <c r="D10" s="25"/>
      <c r="E10" s="21" t="s">
        <v>43</v>
      </c>
      <c r="F10" s="21"/>
      <c r="G10" s="23">
        <v>1010</v>
      </c>
      <c r="H10" s="24">
        <f t="shared" si="0"/>
        <v>0</v>
      </c>
      <c r="J10" s="39"/>
      <c r="K10" s="3"/>
      <c r="L10" s="39"/>
      <c r="M10" s="39"/>
    </row>
    <row r="11" spans="1:13" ht="18" customHeight="1">
      <c r="A11" s="143"/>
      <c r="B11" s="19" t="s">
        <v>56</v>
      </c>
      <c r="C11" s="165"/>
      <c r="D11" s="20"/>
      <c r="E11" s="21" t="s">
        <v>43</v>
      </c>
      <c r="F11" s="22"/>
      <c r="G11" s="28">
        <v>196</v>
      </c>
      <c r="H11" s="29">
        <f t="shared" si="0"/>
        <v>0</v>
      </c>
      <c r="K11" s="3"/>
    </row>
    <row r="12" spans="1:13" ht="18" customHeight="1">
      <c r="A12" s="142"/>
      <c r="B12" s="19" t="s">
        <v>58</v>
      </c>
      <c r="C12" s="165"/>
      <c r="D12" s="25"/>
      <c r="E12" s="21" t="s">
        <v>43</v>
      </c>
      <c r="F12" s="21"/>
      <c r="G12" s="23">
        <v>250</v>
      </c>
      <c r="H12" s="24">
        <f t="shared" si="0"/>
        <v>0</v>
      </c>
      <c r="J12" s="2"/>
    </row>
    <row r="13" spans="1:13" ht="18" customHeight="1">
      <c r="A13" s="142"/>
      <c r="B13" s="19" t="s">
        <v>59</v>
      </c>
      <c r="C13" s="165"/>
      <c r="D13" s="25"/>
      <c r="E13" s="21" t="s">
        <v>43</v>
      </c>
      <c r="F13" s="21"/>
      <c r="G13" s="23">
        <v>280</v>
      </c>
      <c r="H13" s="24">
        <f t="shared" si="0"/>
        <v>0</v>
      </c>
      <c r="J13" s="2"/>
    </row>
    <row r="14" spans="1:13" ht="18" customHeight="1">
      <c r="A14" s="142"/>
      <c r="B14" s="19" t="s">
        <v>60</v>
      </c>
      <c r="C14" s="165"/>
      <c r="D14" s="25"/>
      <c r="E14" s="21" t="s">
        <v>43</v>
      </c>
      <c r="F14" s="21"/>
      <c r="G14" s="23">
        <v>390</v>
      </c>
      <c r="H14" s="24">
        <f t="shared" si="0"/>
        <v>0</v>
      </c>
      <c r="J14" s="2"/>
    </row>
    <row r="15" spans="1:13" ht="18" customHeight="1">
      <c r="A15" s="154"/>
      <c r="B15" s="30" t="s">
        <v>61</v>
      </c>
      <c r="C15" s="165"/>
      <c r="D15" s="20"/>
      <c r="E15" s="22" t="s">
        <v>43</v>
      </c>
      <c r="F15" s="22"/>
      <c r="G15" s="28">
        <v>150</v>
      </c>
      <c r="H15" s="29">
        <f t="shared" si="0"/>
        <v>0</v>
      </c>
      <c r="J15" s="2"/>
    </row>
    <row r="16" spans="1:13" ht="18" customHeight="1">
      <c r="A16" s="143"/>
      <c r="B16" s="19" t="s">
        <v>62</v>
      </c>
      <c r="C16" s="165"/>
      <c r="D16" s="25"/>
      <c r="E16" s="21" t="s">
        <v>43</v>
      </c>
      <c r="F16" s="21"/>
      <c r="G16" s="23">
        <v>179</v>
      </c>
      <c r="H16" s="24">
        <f t="shared" si="0"/>
        <v>0</v>
      </c>
      <c r="J16" s="2"/>
    </row>
    <row r="17" spans="1:11" ht="18" customHeight="1">
      <c r="A17" s="143"/>
      <c r="B17" s="19" t="s">
        <v>63</v>
      </c>
      <c r="C17" s="165"/>
      <c r="D17" s="25"/>
      <c r="E17" s="21" t="s">
        <v>43</v>
      </c>
      <c r="F17" s="21"/>
      <c r="G17" s="23">
        <v>253</v>
      </c>
      <c r="H17" s="24">
        <f t="shared" si="0"/>
        <v>0</v>
      </c>
      <c r="J17" s="2"/>
    </row>
    <row r="18" spans="1:11" ht="18" customHeight="1">
      <c r="A18" s="143"/>
      <c r="B18" s="19" t="s">
        <v>64</v>
      </c>
      <c r="C18" s="165"/>
      <c r="D18" s="25"/>
      <c r="E18" s="21" t="s">
        <v>43</v>
      </c>
      <c r="F18" s="21"/>
      <c r="G18" s="23">
        <v>299</v>
      </c>
      <c r="H18" s="24">
        <f t="shared" si="0"/>
        <v>0</v>
      </c>
      <c r="J18" s="2"/>
    </row>
    <row r="19" spans="1:11" ht="18" customHeight="1">
      <c r="A19" s="152"/>
      <c r="B19" s="26" t="s">
        <v>65</v>
      </c>
      <c r="C19" s="165"/>
      <c r="D19" s="32"/>
      <c r="E19" s="33" t="s">
        <v>43</v>
      </c>
      <c r="F19" s="33"/>
      <c r="G19" s="34">
        <v>334</v>
      </c>
      <c r="H19" s="35">
        <f t="shared" si="0"/>
        <v>0</v>
      </c>
      <c r="J19" s="2"/>
    </row>
    <row r="20" spans="1:11" ht="18" customHeight="1">
      <c r="A20" s="143"/>
      <c r="B20" s="19" t="s">
        <v>66</v>
      </c>
      <c r="C20" s="165"/>
      <c r="D20" s="25"/>
      <c r="E20" s="21" t="s">
        <v>43</v>
      </c>
      <c r="F20" s="21"/>
      <c r="G20" s="23">
        <v>158</v>
      </c>
      <c r="H20" s="24">
        <f t="shared" si="0"/>
        <v>0</v>
      </c>
      <c r="J20" s="2"/>
    </row>
    <row r="21" spans="1:11" ht="18" customHeight="1">
      <c r="A21" s="143"/>
      <c r="B21" s="19" t="s">
        <v>67</v>
      </c>
      <c r="C21" s="165"/>
      <c r="D21" s="25"/>
      <c r="E21" s="21" t="s">
        <v>43</v>
      </c>
      <c r="F21" s="21"/>
      <c r="G21" s="23">
        <v>200</v>
      </c>
      <c r="H21" s="24">
        <f t="shared" si="0"/>
        <v>0</v>
      </c>
      <c r="J21" s="2"/>
    </row>
    <row r="22" spans="1:11" ht="18" customHeight="1">
      <c r="A22" s="143"/>
      <c r="B22" s="19" t="s">
        <v>68</v>
      </c>
      <c r="C22" s="165"/>
      <c r="D22" s="25"/>
      <c r="E22" s="21" t="s">
        <v>43</v>
      </c>
      <c r="F22" s="21"/>
      <c r="G22" s="23">
        <v>252</v>
      </c>
      <c r="H22" s="24">
        <f t="shared" si="0"/>
        <v>0</v>
      </c>
      <c r="J22" s="2"/>
    </row>
    <row r="23" spans="1:11" ht="18" customHeight="1">
      <c r="A23" s="143"/>
      <c r="B23" s="19" t="s">
        <v>69</v>
      </c>
      <c r="C23" s="165"/>
      <c r="D23" s="25"/>
      <c r="E23" s="21" t="s">
        <v>43</v>
      </c>
      <c r="F23" s="21"/>
      <c r="G23" s="23">
        <v>342</v>
      </c>
      <c r="H23" s="24">
        <f t="shared" si="0"/>
        <v>0</v>
      </c>
      <c r="J23" s="2"/>
      <c r="K23"/>
    </row>
    <row r="24" spans="1:11" ht="18" customHeight="1">
      <c r="A24" s="154"/>
      <c r="B24" s="30" t="s">
        <v>70</v>
      </c>
      <c r="C24" s="165"/>
      <c r="D24" s="20"/>
      <c r="E24" s="22" t="s">
        <v>43</v>
      </c>
      <c r="F24" s="22"/>
      <c r="G24" s="28">
        <v>333</v>
      </c>
      <c r="H24" s="29">
        <f t="shared" si="0"/>
        <v>0</v>
      </c>
      <c r="J24" s="2"/>
    </row>
    <row r="25" spans="1:11" ht="18" customHeight="1">
      <c r="A25" s="154"/>
      <c r="B25" s="19" t="s">
        <v>71</v>
      </c>
      <c r="C25" s="165"/>
      <c r="D25" s="20"/>
      <c r="E25" s="22" t="s">
        <v>43</v>
      </c>
      <c r="F25" s="22"/>
      <c r="G25" s="28">
        <v>560</v>
      </c>
      <c r="H25" s="29">
        <f t="shared" si="0"/>
        <v>0</v>
      </c>
      <c r="J25" s="2"/>
    </row>
    <row r="26" spans="1:11" ht="18" customHeight="1">
      <c r="A26" s="154"/>
      <c r="B26" s="19" t="s">
        <v>72</v>
      </c>
      <c r="C26" s="165"/>
      <c r="D26" s="20"/>
      <c r="E26" s="22" t="s">
        <v>43</v>
      </c>
      <c r="F26" s="22"/>
      <c r="G26" s="28">
        <v>648</v>
      </c>
      <c r="H26" s="29">
        <f t="shared" si="0"/>
        <v>0</v>
      </c>
      <c r="J26" s="2"/>
    </row>
    <row r="27" spans="1:11" ht="18" customHeight="1">
      <c r="A27" s="152"/>
      <c r="B27" s="26" t="s">
        <v>73</v>
      </c>
      <c r="C27" s="165"/>
      <c r="D27" s="25"/>
      <c r="E27" s="21" t="s">
        <v>43</v>
      </c>
      <c r="F27" s="21"/>
      <c r="G27" s="23">
        <v>753</v>
      </c>
      <c r="H27" s="24">
        <f t="shared" si="0"/>
        <v>0</v>
      </c>
      <c r="J27" s="2"/>
    </row>
    <row r="28" spans="1:11" ht="18" customHeight="1">
      <c r="A28" s="143"/>
      <c r="B28" s="19" t="s">
        <v>74</v>
      </c>
      <c r="C28" s="165"/>
      <c r="D28" s="25"/>
      <c r="E28" s="21" t="s">
        <v>43</v>
      </c>
      <c r="F28" s="21"/>
      <c r="G28" s="23">
        <v>170</v>
      </c>
      <c r="H28" s="24">
        <f t="shared" si="0"/>
        <v>0</v>
      </c>
      <c r="J28" s="2"/>
      <c r="K28"/>
    </row>
    <row r="29" spans="1:11" ht="18" customHeight="1">
      <c r="A29" s="143"/>
      <c r="B29" s="19" t="s">
        <v>75</v>
      </c>
      <c r="C29" s="165"/>
      <c r="D29" s="25"/>
      <c r="E29" s="21" t="s">
        <v>43</v>
      </c>
      <c r="F29" s="21"/>
      <c r="G29" s="23">
        <v>300</v>
      </c>
      <c r="H29" s="24">
        <f t="shared" si="0"/>
        <v>0</v>
      </c>
      <c r="J29" s="2"/>
      <c r="K29"/>
    </row>
    <row r="30" spans="1:11" ht="18" customHeight="1">
      <c r="A30" s="143"/>
      <c r="B30" s="19" t="s">
        <v>76</v>
      </c>
      <c r="C30" s="165"/>
      <c r="D30" s="25"/>
      <c r="E30" s="21" t="s">
        <v>43</v>
      </c>
      <c r="F30" s="21"/>
      <c r="G30" s="23">
        <v>375</v>
      </c>
      <c r="H30" s="24">
        <f t="shared" si="0"/>
        <v>0</v>
      </c>
      <c r="J30" s="2"/>
      <c r="K30"/>
    </row>
    <row r="31" spans="1:11" ht="18" customHeight="1">
      <c r="A31" s="143"/>
      <c r="B31" s="19" t="s">
        <v>77</v>
      </c>
      <c r="C31" s="165"/>
      <c r="D31" s="25"/>
      <c r="E31" s="21" t="s">
        <v>43</v>
      </c>
      <c r="F31" s="21"/>
      <c r="G31" s="23">
        <v>438</v>
      </c>
      <c r="H31" s="24">
        <f t="shared" si="0"/>
        <v>0</v>
      </c>
      <c r="J31" s="2"/>
      <c r="K31"/>
    </row>
    <row r="32" spans="1:11" ht="18" customHeight="1">
      <c r="A32" s="143"/>
      <c r="B32" s="19" t="s">
        <v>78</v>
      </c>
      <c r="C32" s="165"/>
      <c r="D32" s="32"/>
      <c r="E32" s="21" t="s">
        <v>43</v>
      </c>
      <c r="F32" s="33"/>
      <c r="G32" s="34">
        <v>475</v>
      </c>
      <c r="H32" s="35">
        <f t="shared" si="0"/>
        <v>0</v>
      </c>
      <c r="J32" s="2"/>
      <c r="K32"/>
    </row>
    <row r="33" spans="1:11" ht="18" customHeight="1">
      <c r="A33" s="143"/>
      <c r="B33" s="19" t="s">
        <v>79</v>
      </c>
      <c r="C33" s="165"/>
      <c r="D33" s="25"/>
      <c r="E33" s="21" t="s">
        <v>43</v>
      </c>
      <c r="F33" s="21"/>
      <c r="G33" s="23">
        <v>550</v>
      </c>
      <c r="H33" s="24">
        <f t="shared" si="0"/>
        <v>0</v>
      </c>
      <c r="J33" s="2"/>
    </row>
    <row r="34" spans="1:11" ht="18" customHeight="1">
      <c r="A34" s="154"/>
      <c r="B34" s="19" t="s">
        <v>80</v>
      </c>
      <c r="C34" s="165"/>
      <c r="D34" s="20"/>
      <c r="E34" s="22" t="s">
        <v>43</v>
      </c>
      <c r="F34" s="22"/>
      <c r="G34" s="28">
        <v>315</v>
      </c>
      <c r="H34" s="29">
        <f t="shared" si="0"/>
        <v>0</v>
      </c>
      <c r="J34" s="2"/>
      <c r="K34"/>
    </row>
    <row r="35" spans="1:11" ht="18" customHeight="1">
      <c r="A35" s="154"/>
      <c r="B35" s="19" t="s">
        <v>81</v>
      </c>
      <c r="C35" s="165"/>
      <c r="D35" s="20"/>
      <c r="E35" s="21" t="s">
        <v>43</v>
      </c>
      <c r="F35" s="22"/>
      <c r="G35" s="28">
        <v>380</v>
      </c>
      <c r="H35" s="29">
        <f t="shared" si="0"/>
        <v>0</v>
      </c>
      <c r="J35" s="2"/>
      <c r="K35"/>
    </row>
    <row r="36" spans="1:11" ht="18" customHeight="1">
      <c r="A36" s="152"/>
      <c r="B36" s="26" t="s">
        <v>82</v>
      </c>
      <c r="C36" s="165"/>
      <c r="D36" s="32"/>
      <c r="E36" s="33" t="s">
        <v>43</v>
      </c>
      <c r="F36" s="33"/>
      <c r="G36" s="34">
        <v>505</v>
      </c>
      <c r="H36" s="35">
        <f t="shared" si="0"/>
        <v>0</v>
      </c>
      <c r="J36" s="2"/>
    </row>
    <row r="37" spans="1:11" ht="18" customHeight="1">
      <c r="A37" s="143"/>
      <c r="B37" s="19" t="s">
        <v>83</v>
      </c>
      <c r="C37" s="165"/>
      <c r="D37" s="25"/>
      <c r="E37" s="21" t="s">
        <v>43</v>
      </c>
      <c r="F37" s="21"/>
      <c r="G37" s="23">
        <v>391</v>
      </c>
      <c r="H37" s="24">
        <f t="shared" si="0"/>
        <v>0</v>
      </c>
      <c r="J37" s="2"/>
    </row>
    <row r="38" spans="1:11" ht="18" customHeight="1">
      <c r="A38" s="143"/>
      <c r="B38" s="19" t="s">
        <v>84</v>
      </c>
      <c r="C38" s="165"/>
      <c r="D38" s="25"/>
      <c r="E38" s="21" t="s">
        <v>43</v>
      </c>
      <c r="F38" s="21"/>
      <c r="G38" s="23">
        <v>483</v>
      </c>
      <c r="H38" s="24">
        <f t="shared" si="0"/>
        <v>0</v>
      </c>
      <c r="J38" s="2"/>
    </row>
    <row r="39" spans="1:11" ht="18" customHeight="1">
      <c r="A39" s="143"/>
      <c r="B39" s="19" t="s">
        <v>85</v>
      </c>
      <c r="C39" s="165"/>
      <c r="D39" s="25"/>
      <c r="E39" s="21" t="s">
        <v>43</v>
      </c>
      <c r="F39" s="21"/>
      <c r="G39" s="23">
        <v>690</v>
      </c>
      <c r="H39" s="24">
        <f t="shared" si="0"/>
        <v>0</v>
      </c>
      <c r="J39" s="2"/>
    </row>
    <row r="40" spans="1:11" ht="18" customHeight="1">
      <c r="A40" s="154"/>
      <c r="B40" s="19" t="s">
        <v>86</v>
      </c>
      <c r="C40" s="165"/>
      <c r="D40" s="20"/>
      <c r="E40" s="22" t="s">
        <v>43</v>
      </c>
      <c r="F40" s="22"/>
      <c r="G40" s="28">
        <v>163</v>
      </c>
      <c r="H40" s="29">
        <f t="shared" si="0"/>
        <v>0</v>
      </c>
      <c r="J40" s="2"/>
    </row>
    <row r="41" spans="1:11" ht="18" customHeight="1">
      <c r="A41" s="154"/>
      <c r="B41" s="19" t="s">
        <v>87</v>
      </c>
      <c r="C41" s="165"/>
      <c r="D41" s="20"/>
      <c r="E41" s="21" t="s">
        <v>43</v>
      </c>
      <c r="F41" s="22"/>
      <c r="G41" s="28">
        <v>196</v>
      </c>
      <c r="H41" s="29">
        <f t="shared" si="0"/>
        <v>0</v>
      </c>
      <c r="J41" s="2"/>
    </row>
    <row r="42" spans="1:11" ht="18" customHeight="1">
      <c r="A42" s="154"/>
      <c r="B42" s="19" t="s">
        <v>114</v>
      </c>
      <c r="C42" s="165"/>
      <c r="D42" s="20"/>
      <c r="E42" s="21" t="s">
        <v>43</v>
      </c>
      <c r="F42" s="22"/>
      <c r="G42" s="28">
        <v>327</v>
      </c>
      <c r="H42" s="29">
        <f t="shared" si="0"/>
        <v>0</v>
      </c>
      <c r="J42" s="2"/>
    </row>
    <row r="43" spans="1:11" ht="18" customHeight="1">
      <c r="A43" s="154"/>
      <c r="B43" s="19" t="s">
        <v>115</v>
      </c>
      <c r="C43" s="165"/>
      <c r="D43" s="20"/>
      <c r="E43" s="21" t="s">
        <v>43</v>
      </c>
      <c r="F43" s="22"/>
      <c r="G43" s="28">
        <v>393</v>
      </c>
      <c r="H43" s="29">
        <f t="shared" si="0"/>
        <v>0</v>
      </c>
      <c r="J43" s="2"/>
    </row>
    <row r="44" spans="1:11" ht="18" customHeight="1">
      <c r="A44" s="152"/>
      <c r="B44" s="26" t="s">
        <v>89</v>
      </c>
      <c r="C44" s="165"/>
      <c r="D44" s="32"/>
      <c r="E44" s="33" t="s">
        <v>43</v>
      </c>
      <c r="F44" s="33"/>
      <c r="G44" s="34">
        <v>495</v>
      </c>
      <c r="H44" s="35">
        <f t="shared" si="0"/>
        <v>0</v>
      </c>
      <c r="J44" s="2"/>
    </row>
    <row r="45" spans="1:11" ht="18" customHeight="1">
      <c r="A45" s="143"/>
      <c r="B45" s="19" t="s">
        <v>90</v>
      </c>
      <c r="C45" s="165"/>
      <c r="D45" s="25"/>
      <c r="E45" s="21" t="s">
        <v>43</v>
      </c>
      <c r="F45" s="21"/>
      <c r="G45" s="23">
        <v>292</v>
      </c>
      <c r="H45" s="24">
        <f t="shared" si="0"/>
        <v>0</v>
      </c>
      <c r="J45" s="2"/>
    </row>
    <row r="46" spans="1:11" ht="18" customHeight="1">
      <c r="A46" s="143"/>
      <c r="B46" s="19" t="s">
        <v>91</v>
      </c>
      <c r="C46" s="165"/>
      <c r="D46" s="25"/>
      <c r="E46" s="21" t="s">
        <v>43</v>
      </c>
      <c r="F46" s="21"/>
      <c r="G46" s="23">
        <v>324</v>
      </c>
      <c r="H46" s="24">
        <f t="shared" si="0"/>
        <v>0</v>
      </c>
      <c r="J46" s="2"/>
    </row>
    <row r="47" spans="1:11" ht="18" customHeight="1">
      <c r="A47" s="143"/>
      <c r="B47" s="19" t="s">
        <v>92</v>
      </c>
      <c r="C47" s="165"/>
      <c r="D47" s="25"/>
      <c r="E47" s="21" t="s">
        <v>43</v>
      </c>
      <c r="F47" s="21"/>
      <c r="G47" s="23">
        <v>403</v>
      </c>
      <c r="H47" s="24">
        <f t="shared" si="0"/>
        <v>0</v>
      </c>
      <c r="J47" s="2"/>
    </row>
    <row r="48" spans="1:11" ht="34.5" customHeight="1">
      <c r="A48" s="36"/>
      <c r="B48" s="30" t="s">
        <v>116</v>
      </c>
      <c r="C48" s="165"/>
      <c r="D48" s="20" t="s">
        <v>117</v>
      </c>
      <c r="E48" s="22" t="s">
        <v>43</v>
      </c>
      <c r="F48" s="22"/>
      <c r="G48" s="28">
        <v>283</v>
      </c>
      <c r="H48" s="29">
        <f t="shared" si="0"/>
        <v>0</v>
      </c>
    </row>
    <row r="49" spans="1:11" ht="18" customHeight="1">
      <c r="A49" s="153"/>
      <c r="B49" s="19" t="s">
        <v>94</v>
      </c>
      <c r="C49" s="165"/>
      <c r="D49" s="20"/>
      <c r="E49" s="22" t="s">
        <v>43</v>
      </c>
      <c r="F49" s="22"/>
      <c r="G49" s="28">
        <v>423</v>
      </c>
      <c r="H49" s="29">
        <f t="shared" si="0"/>
        <v>0</v>
      </c>
    </row>
    <row r="50" spans="1:11" ht="18" customHeight="1">
      <c r="A50" s="153"/>
      <c r="B50" s="19" t="s">
        <v>118</v>
      </c>
      <c r="C50" s="165"/>
      <c r="D50" s="20"/>
      <c r="E50" s="22" t="s">
        <v>43</v>
      </c>
      <c r="F50" s="22"/>
      <c r="G50" s="28">
        <v>546</v>
      </c>
      <c r="H50" s="29">
        <f t="shared" si="0"/>
        <v>0</v>
      </c>
    </row>
    <row r="51" spans="1:11" ht="18" customHeight="1">
      <c r="A51" s="153"/>
      <c r="B51" s="19" t="s">
        <v>95</v>
      </c>
      <c r="C51" s="165"/>
      <c r="D51" s="25"/>
      <c r="E51" s="21" t="s">
        <v>43</v>
      </c>
      <c r="F51" s="21"/>
      <c r="G51" s="23">
        <v>684</v>
      </c>
      <c r="H51" s="24">
        <f t="shared" si="0"/>
        <v>0</v>
      </c>
      <c r="J51" s="2"/>
    </row>
    <row r="52" spans="1:11" ht="18" customHeight="1">
      <c r="A52" s="154"/>
      <c r="B52" s="19" t="s">
        <v>96</v>
      </c>
      <c r="C52" s="165"/>
      <c r="D52" s="25"/>
      <c r="E52" s="21" t="s">
        <v>43</v>
      </c>
      <c r="F52" s="21"/>
      <c r="G52" s="23">
        <v>765</v>
      </c>
      <c r="H52" s="24">
        <f t="shared" si="0"/>
        <v>0</v>
      </c>
      <c r="J52" s="2"/>
      <c r="K52"/>
    </row>
    <row r="53" spans="1:11" ht="18" customHeight="1">
      <c r="A53" s="154"/>
      <c r="B53" s="30" t="s">
        <v>97</v>
      </c>
      <c r="C53" s="165"/>
      <c r="D53" s="20"/>
      <c r="E53" s="22" t="s">
        <v>43</v>
      </c>
      <c r="F53" s="22"/>
      <c r="G53" s="28">
        <v>210</v>
      </c>
      <c r="H53" s="29">
        <f t="shared" si="0"/>
        <v>0</v>
      </c>
      <c r="J53" s="2"/>
    </row>
    <row r="54" spans="1:11" ht="18" customHeight="1">
      <c r="A54" s="143"/>
      <c r="B54" s="19" t="s">
        <v>98</v>
      </c>
      <c r="C54" s="165"/>
      <c r="D54" s="25"/>
      <c r="E54" s="21" t="s">
        <v>43</v>
      </c>
      <c r="F54" s="21"/>
      <c r="G54" s="23">
        <v>250</v>
      </c>
      <c r="H54" s="24">
        <f t="shared" si="0"/>
        <v>0</v>
      </c>
      <c r="J54" s="2"/>
    </row>
    <row r="55" spans="1:11" ht="18" customHeight="1">
      <c r="A55" s="143"/>
      <c r="B55" s="19" t="s">
        <v>99</v>
      </c>
      <c r="C55" s="165"/>
      <c r="D55" s="25"/>
      <c r="E55" s="21" t="s">
        <v>43</v>
      </c>
      <c r="F55" s="21"/>
      <c r="G55" s="23">
        <v>300</v>
      </c>
      <c r="H55" s="24">
        <f t="shared" si="0"/>
        <v>0</v>
      </c>
      <c r="J55" s="2"/>
    </row>
    <row r="56" spans="1:11" ht="18" customHeight="1">
      <c r="A56" s="143"/>
      <c r="B56" s="19" t="s">
        <v>100</v>
      </c>
      <c r="C56" s="165"/>
      <c r="D56" s="25"/>
      <c r="E56" s="21" t="s">
        <v>43</v>
      </c>
      <c r="F56" s="21"/>
      <c r="G56" s="23">
        <v>416</v>
      </c>
      <c r="H56" s="24">
        <f t="shared" si="0"/>
        <v>0</v>
      </c>
      <c r="J56" s="2"/>
    </row>
    <row r="57" spans="1:11" ht="18" customHeight="1">
      <c r="A57" s="152"/>
      <c r="B57" s="19" t="s">
        <v>101</v>
      </c>
      <c r="C57" s="165"/>
      <c r="D57" s="32"/>
      <c r="E57" s="21" t="s">
        <v>43</v>
      </c>
      <c r="F57" s="33"/>
      <c r="G57" s="23">
        <v>520</v>
      </c>
      <c r="H57" s="24">
        <f t="shared" si="0"/>
        <v>0</v>
      </c>
      <c r="J57" s="2"/>
    </row>
    <row r="58" spans="1:11" ht="18" customHeight="1">
      <c r="A58" s="143"/>
      <c r="B58" s="26" t="s">
        <v>102</v>
      </c>
      <c r="C58" s="165"/>
      <c r="D58" s="25"/>
      <c r="E58" s="21" t="s">
        <v>43</v>
      </c>
      <c r="F58" s="21"/>
      <c r="G58" s="23">
        <v>600</v>
      </c>
      <c r="H58" s="24">
        <f t="shared" si="0"/>
        <v>0</v>
      </c>
      <c r="J58" s="2"/>
    </row>
    <row r="59" spans="1:11" ht="18" customHeight="1">
      <c r="A59" s="154"/>
      <c r="B59" s="37" t="s">
        <v>103</v>
      </c>
      <c r="C59" s="165"/>
      <c r="D59" s="20"/>
      <c r="E59" s="22" t="s">
        <v>43</v>
      </c>
      <c r="F59" s="22"/>
      <c r="G59" s="28">
        <v>141</v>
      </c>
      <c r="H59" s="29">
        <f t="shared" si="0"/>
        <v>0</v>
      </c>
      <c r="J59" s="2"/>
    </row>
    <row r="60" spans="1:11" ht="18" customHeight="1">
      <c r="A60" s="154"/>
      <c r="B60" s="37" t="s">
        <v>104</v>
      </c>
      <c r="C60" s="165"/>
      <c r="D60" s="20"/>
      <c r="E60" s="21" t="s">
        <v>43</v>
      </c>
      <c r="F60" s="22"/>
      <c r="G60" s="28">
        <v>167</v>
      </c>
      <c r="H60" s="29">
        <f t="shared" si="0"/>
        <v>0</v>
      </c>
      <c r="J60" s="2"/>
    </row>
    <row r="61" spans="1:11" ht="18" customHeight="1">
      <c r="A61" s="154"/>
      <c r="B61" s="37" t="s">
        <v>119</v>
      </c>
      <c r="C61" s="165"/>
      <c r="D61" s="20"/>
      <c r="E61" s="21" t="s">
        <v>43</v>
      </c>
      <c r="F61" s="22"/>
      <c r="G61" s="28">
        <v>222</v>
      </c>
      <c r="H61" s="29">
        <f t="shared" si="0"/>
        <v>0</v>
      </c>
      <c r="J61" s="2"/>
    </row>
    <row r="62" spans="1:11" ht="18" customHeight="1">
      <c r="A62" s="143"/>
      <c r="B62" s="37" t="s">
        <v>105</v>
      </c>
      <c r="C62" s="165"/>
      <c r="D62" s="25"/>
      <c r="E62" s="21" t="s">
        <v>43</v>
      </c>
      <c r="F62" s="21"/>
      <c r="G62" s="23">
        <v>282</v>
      </c>
      <c r="H62" s="24">
        <f t="shared" si="0"/>
        <v>0</v>
      </c>
      <c r="J62" s="2"/>
    </row>
    <row r="63" spans="1:11" ht="18" customHeight="1">
      <c r="A63" s="152"/>
      <c r="B63" s="37" t="s">
        <v>106</v>
      </c>
      <c r="C63" s="165"/>
      <c r="D63" s="25"/>
      <c r="E63" s="21" t="s">
        <v>43</v>
      </c>
      <c r="F63" s="21"/>
      <c r="G63" s="23">
        <v>341</v>
      </c>
      <c r="H63" s="24">
        <f t="shared" si="0"/>
        <v>0</v>
      </c>
      <c r="J63" s="2"/>
    </row>
    <row r="64" spans="1:11" ht="18" customHeight="1">
      <c r="A64" s="152"/>
      <c r="B64" s="19" t="s">
        <v>108</v>
      </c>
      <c r="C64" s="165"/>
      <c r="D64" s="25"/>
      <c r="E64" s="21" t="s">
        <v>43</v>
      </c>
      <c r="F64" s="21"/>
      <c r="G64" s="23">
        <v>175</v>
      </c>
      <c r="H64" s="24">
        <f t="shared" si="0"/>
        <v>0</v>
      </c>
      <c r="J64" s="2"/>
    </row>
    <row r="65" spans="1:10" ht="18" customHeight="1">
      <c r="A65" s="154"/>
      <c r="B65" s="19" t="s">
        <v>121</v>
      </c>
      <c r="C65" s="165"/>
      <c r="D65" s="25"/>
      <c r="E65" s="21" t="s">
        <v>43</v>
      </c>
      <c r="F65" s="21"/>
      <c r="G65" s="23">
        <v>240</v>
      </c>
      <c r="H65" s="24">
        <f t="shared" si="0"/>
        <v>0</v>
      </c>
      <c r="J65" s="2"/>
    </row>
    <row r="66" spans="1:10" s="3" customFormat="1" ht="21.95" customHeight="1">
      <c r="A66" s="169"/>
      <c r="B66" s="40" t="s">
        <v>122</v>
      </c>
      <c r="C66" s="165"/>
      <c r="D66" s="41"/>
      <c r="E66" s="22" t="s">
        <v>43</v>
      </c>
      <c r="F66" s="22"/>
      <c r="G66" s="42">
        <v>362</v>
      </c>
      <c r="H66" s="29">
        <f t="shared" si="0"/>
        <v>0</v>
      </c>
      <c r="J66" s="63"/>
    </row>
    <row r="67" spans="1:10" s="3" customFormat="1" ht="21.95" customHeight="1">
      <c r="A67" s="171"/>
      <c r="B67" s="43" t="s">
        <v>123</v>
      </c>
      <c r="C67" s="166"/>
      <c r="D67" s="44"/>
      <c r="E67" s="45" t="s">
        <v>43</v>
      </c>
      <c r="F67" s="46"/>
      <c r="G67" s="47">
        <v>395</v>
      </c>
      <c r="H67" s="48">
        <f t="shared" si="0"/>
        <v>0</v>
      </c>
      <c r="J67" s="63"/>
    </row>
    <row r="68" spans="1:10" ht="18" customHeight="1">
      <c r="A68" s="169"/>
      <c r="B68" s="49" t="s">
        <v>59</v>
      </c>
      <c r="C68" s="167" t="s">
        <v>124</v>
      </c>
      <c r="D68" s="20"/>
      <c r="E68" s="22" t="s">
        <v>43</v>
      </c>
      <c r="F68" s="22"/>
      <c r="G68" s="28">
        <v>578</v>
      </c>
      <c r="H68" s="29">
        <f t="shared" ref="H68:H75" si="1">G68*F68</f>
        <v>0</v>
      </c>
      <c r="J68" s="2"/>
    </row>
    <row r="69" spans="1:10" ht="18" customHeight="1">
      <c r="A69" s="170"/>
      <c r="B69" s="51" t="s">
        <v>60</v>
      </c>
      <c r="C69" s="167"/>
      <c r="D69" s="20"/>
      <c r="E69" s="21" t="s">
        <v>43</v>
      </c>
      <c r="F69" s="22"/>
      <c r="G69" s="23">
        <v>803</v>
      </c>
      <c r="H69" s="24">
        <f t="shared" si="1"/>
        <v>0</v>
      </c>
      <c r="J69" s="2"/>
    </row>
    <row r="70" spans="1:10" ht="18" customHeight="1">
      <c r="A70" s="169"/>
      <c r="B70" s="51" t="s">
        <v>62</v>
      </c>
      <c r="C70" s="167"/>
      <c r="D70" s="20"/>
      <c r="E70" s="21" t="s">
        <v>43</v>
      </c>
      <c r="F70" s="22"/>
      <c r="G70" s="23">
        <v>358</v>
      </c>
      <c r="H70" s="24">
        <f t="shared" si="1"/>
        <v>0</v>
      </c>
      <c r="J70" s="2"/>
    </row>
    <row r="71" spans="1:10" ht="18" customHeight="1">
      <c r="A71" s="169"/>
      <c r="B71" s="51" t="s">
        <v>63</v>
      </c>
      <c r="C71" s="167"/>
      <c r="D71" s="20"/>
      <c r="E71" s="21" t="s">
        <v>43</v>
      </c>
      <c r="F71" s="22"/>
      <c r="G71" s="23">
        <v>506</v>
      </c>
      <c r="H71" s="24">
        <f t="shared" si="1"/>
        <v>0</v>
      </c>
      <c r="J71" s="2"/>
    </row>
    <row r="72" spans="1:10" ht="18" customHeight="1">
      <c r="A72" s="170"/>
      <c r="B72" s="51" t="s">
        <v>125</v>
      </c>
      <c r="C72" s="167"/>
      <c r="D72" s="20"/>
      <c r="E72" s="21" t="s">
        <v>43</v>
      </c>
      <c r="F72" s="22"/>
      <c r="G72" s="23">
        <v>633</v>
      </c>
      <c r="H72" s="24">
        <f t="shared" si="1"/>
        <v>0</v>
      </c>
      <c r="J72" s="2"/>
    </row>
    <row r="73" spans="1:10" ht="33.950000000000003" customHeight="1">
      <c r="A73" s="50"/>
      <c r="B73" s="51" t="s">
        <v>126</v>
      </c>
      <c r="C73" s="167"/>
      <c r="D73" s="20"/>
      <c r="E73" s="21" t="s">
        <v>43</v>
      </c>
      <c r="F73" s="22"/>
      <c r="G73" s="23">
        <v>585</v>
      </c>
      <c r="H73" s="24">
        <f t="shared" si="1"/>
        <v>0</v>
      </c>
      <c r="J73" s="2"/>
    </row>
    <row r="74" spans="1:10" ht="30" customHeight="1">
      <c r="A74" s="50"/>
      <c r="B74" s="51" t="s">
        <v>76</v>
      </c>
      <c r="C74" s="167"/>
      <c r="D74" s="20"/>
      <c r="E74" s="21" t="s">
        <v>43</v>
      </c>
      <c r="F74" s="22"/>
      <c r="G74" s="23">
        <v>656</v>
      </c>
      <c r="H74" s="24">
        <f t="shared" si="1"/>
        <v>0</v>
      </c>
      <c r="J74" s="2"/>
    </row>
    <row r="75" spans="1:10" ht="18" customHeight="1">
      <c r="A75" s="169"/>
      <c r="B75" s="51" t="s">
        <v>83</v>
      </c>
      <c r="C75" s="167"/>
      <c r="D75" s="20"/>
      <c r="E75" s="21" t="s">
        <v>43</v>
      </c>
      <c r="F75" s="22"/>
      <c r="G75" s="23">
        <v>665</v>
      </c>
      <c r="H75" s="24">
        <f t="shared" si="1"/>
        <v>0</v>
      </c>
      <c r="J75" s="2"/>
    </row>
    <row r="76" spans="1:10" ht="18" customHeight="1">
      <c r="A76" s="170"/>
      <c r="B76" s="51" t="s">
        <v>127</v>
      </c>
      <c r="C76" s="167"/>
      <c r="D76" s="20"/>
      <c r="E76" s="21" t="s">
        <v>43</v>
      </c>
      <c r="F76" s="22"/>
      <c r="G76" s="23">
        <v>931</v>
      </c>
      <c r="H76" s="24">
        <f t="shared" ref="H76:H86" si="2">G76*F76</f>
        <v>0</v>
      </c>
      <c r="J76" s="2"/>
    </row>
    <row r="77" spans="1:10" ht="18" customHeight="1">
      <c r="A77" s="169"/>
      <c r="B77" s="51" t="s">
        <v>114</v>
      </c>
      <c r="C77" s="167"/>
      <c r="D77" s="20"/>
      <c r="E77" s="21" t="s">
        <v>43</v>
      </c>
      <c r="F77" s="22"/>
      <c r="G77" s="23">
        <v>556</v>
      </c>
      <c r="H77" s="24">
        <f t="shared" si="2"/>
        <v>0</v>
      </c>
      <c r="J77" s="2"/>
    </row>
    <row r="78" spans="1:10" ht="18" customHeight="1">
      <c r="A78" s="170"/>
      <c r="B78" s="51" t="s">
        <v>115</v>
      </c>
      <c r="C78" s="167"/>
      <c r="D78" s="20"/>
      <c r="E78" s="21" t="s">
        <v>43</v>
      </c>
      <c r="F78" s="22"/>
      <c r="G78" s="23">
        <v>667</v>
      </c>
      <c r="H78" s="24">
        <f t="shared" si="2"/>
        <v>0</v>
      </c>
      <c r="J78" s="2"/>
    </row>
    <row r="79" spans="1:10" ht="18" customHeight="1">
      <c r="A79" s="169"/>
      <c r="B79" s="51" t="s">
        <v>90</v>
      </c>
      <c r="C79" s="167"/>
      <c r="D79" s="20"/>
      <c r="E79" s="21" t="s">
        <v>43</v>
      </c>
      <c r="F79" s="22"/>
      <c r="G79" s="23">
        <v>555</v>
      </c>
      <c r="H79" s="24">
        <f t="shared" si="2"/>
        <v>0</v>
      </c>
      <c r="J79" s="2"/>
    </row>
    <row r="80" spans="1:10" ht="18" customHeight="1">
      <c r="A80" s="169"/>
      <c r="B80" s="51" t="s">
        <v>128</v>
      </c>
      <c r="C80" s="167"/>
      <c r="D80" s="20"/>
      <c r="E80" s="21" t="s">
        <v>43</v>
      </c>
      <c r="F80" s="22"/>
      <c r="G80" s="23">
        <v>740</v>
      </c>
      <c r="H80" s="24">
        <f t="shared" si="2"/>
        <v>0</v>
      </c>
      <c r="J80" s="2"/>
    </row>
    <row r="81" spans="1:10" ht="18" customHeight="1">
      <c r="A81" s="170"/>
      <c r="B81" s="51" t="s">
        <v>129</v>
      </c>
      <c r="C81" s="167"/>
      <c r="D81" s="20"/>
      <c r="E81" s="21" t="s">
        <v>43</v>
      </c>
      <c r="F81" s="22"/>
      <c r="G81" s="23">
        <v>1233</v>
      </c>
      <c r="H81" s="24">
        <f t="shared" si="2"/>
        <v>0</v>
      </c>
      <c r="J81" s="2"/>
    </row>
    <row r="82" spans="1:10" ht="18" customHeight="1">
      <c r="A82" s="169"/>
      <c r="B82" s="51" t="s">
        <v>95</v>
      </c>
      <c r="C82" s="167"/>
      <c r="D82" s="20"/>
      <c r="E82" s="21" t="s">
        <v>43</v>
      </c>
      <c r="F82" s="22"/>
      <c r="G82" s="23">
        <v>710</v>
      </c>
      <c r="H82" s="24">
        <f t="shared" si="2"/>
        <v>0</v>
      </c>
      <c r="J82" s="2"/>
    </row>
    <row r="83" spans="1:10" ht="18" customHeight="1">
      <c r="A83" s="170"/>
      <c r="B83" s="52" t="s">
        <v>96</v>
      </c>
      <c r="C83" s="167"/>
      <c r="D83" s="20"/>
      <c r="E83" s="21" t="s">
        <v>43</v>
      </c>
      <c r="F83" s="22"/>
      <c r="G83" s="23">
        <v>880</v>
      </c>
      <c r="H83" s="24">
        <f t="shared" si="2"/>
        <v>0</v>
      </c>
      <c r="J83" s="2"/>
    </row>
    <row r="84" spans="1:10" ht="18" customHeight="1">
      <c r="A84" s="169"/>
      <c r="B84" s="51" t="s">
        <v>100</v>
      </c>
      <c r="C84" s="167"/>
      <c r="D84" s="20"/>
      <c r="E84" s="21" t="s">
        <v>43</v>
      </c>
      <c r="F84" s="22"/>
      <c r="G84" s="23">
        <v>707</v>
      </c>
      <c r="H84" s="24">
        <f t="shared" si="2"/>
        <v>0</v>
      </c>
      <c r="J84" s="2"/>
    </row>
    <row r="85" spans="1:10" ht="18" customHeight="1">
      <c r="A85" s="170"/>
      <c r="B85" s="51" t="s">
        <v>102</v>
      </c>
      <c r="C85" s="167"/>
      <c r="D85" s="20"/>
      <c r="E85" s="21" t="s">
        <v>43</v>
      </c>
      <c r="F85" s="22"/>
      <c r="G85" s="23">
        <v>1061</v>
      </c>
      <c r="H85" s="24">
        <f t="shared" si="2"/>
        <v>0</v>
      </c>
      <c r="J85" s="2"/>
    </row>
    <row r="86" spans="1:10" ht="42" customHeight="1">
      <c r="A86" s="50"/>
      <c r="B86" s="51" t="s">
        <v>130</v>
      </c>
      <c r="C86" s="168"/>
      <c r="D86" s="20"/>
      <c r="E86" s="21" t="s">
        <v>43</v>
      </c>
      <c r="F86" s="22"/>
      <c r="G86" s="23">
        <v>700</v>
      </c>
      <c r="H86" s="24">
        <f t="shared" si="2"/>
        <v>0</v>
      </c>
      <c r="J86" s="2"/>
    </row>
    <row r="87" spans="1:10" ht="20.100000000000001" customHeight="1">
      <c r="A87" s="155" t="s">
        <v>10</v>
      </c>
      <c r="B87" s="156"/>
      <c r="C87" s="157"/>
      <c r="D87" s="158" t="s">
        <v>27</v>
      </c>
      <c r="E87" s="159"/>
      <c r="F87" s="159"/>
      <c r="G87" s="53"/>
      <c r="H87" s="54">
        <f>SUM(H7:H65)</f>
        <v>0</v>
      </c>
    </row>
    <row r="88" spans="1:10" ht="20.100000000000001" customHeight="1">
      <c r="A88" s="124"/>
      <c r="B88" s="125"/>
      <c r="C88" s="126"/>
      <c r="D88" s="135" t="s">
        <v>39</v>
      </c>
      <c r="E88" s="136"/>
      <c r="F88" s="137"/>
      <c r="G88" s="55"/>
      <c r="H88" s="56"/>
    </row>
    <row r="89" spans="1:10" ht="20.100000000000001" customHeight="1">
      <c r="A89" s="147"/>
      <c r="B89" s="148"/>
      <c r="C89" s="149"/>
      <c r="D89" s="135" t="s">
        <v>111</v>
      </c>
      <c r="E89" s="136"/>
      <c r="F89" s="137"/>
      <c r="G89" s="57"/>
      <c r="H89" s="58">
        <f>H87*0.07</f>
        <v>0</v>
      </c>
    </row>
    <row r="90" spans="1:10" ht="20.100000000000001" customHeight="1">
      <c r="A90" s="127"/>
      <c r="B90" s="128"/>
      <c r="C90" s="129"/>
      <c r="D90" s="138" t="s">
        <v>27</v>
      </c>
      <c r="E90" s="139"/>
      <c r="F90" s="140"/>
      <c r="G90" s="59"/>
      <c r="H90" s="60">
        <f>H87+H88+H89</f>
        <v>0</v>
      </c>
    </row>
    <row r="91" spans="1:10" ht="20.100000000000001" customHeight="1">
      <c r="A91" s="141" t="s">
        <v>28</v>
      </c>
      <c r="B91" s="141"/>
      <c r="C91" s="141"/>
      <c r="D91" s="141"/>
      <c r="E91" s="141"/>
      <c r="F91" s="141"/>
      <c r="G91" s="141"/>
      <c r="H91" s="141"/>
    </row>
    <row r="92" spans="1:10" ht="20.100000000000001" customHeight="1">
      <c r="A92" s="121" t="s">
        <v>29</v>
      </c>
      <c r="B92" s="121"/>
      <c r="C92" s="121"/>
      <c r="D92" s="121"/>
      <c r="E92" s="121"/>
      <c r="F92" s="121"/>
      <c r="G92" s="121"/>
      <c r="H92" s="121"/>
    </row>
    <row r="93" spans="1:10" ht="20.100000000000001" customHeight="1">
      <c r="A93" s="122" t="s">
        <v>30</v>
      </c>
      <c r="B93" s="122"/>
      <c r="C93" s="61"/>
      <c r="D93" s="62"/>
      <c r="E93" s="122" t="s">
        <v>31</v>
      </c>
      <c r="F93" s="122"/>
      <c r="G93" s="122"/>
      <c r="H93" s="122"/>
    </row>
    <row r="94" spans="1:10" ht="20.100000000000001" customHeight="1"/>
    <row r="98" spans="3:3" ht="15.95" customHeight="1">
      <c r="C98"/>
    </row>
  </sheetData>
  <mergeCells count="44">
    <mergeCell ref="A87:C87"/>
    <mergeCell ref="A84:A85"/>
    <mergeCell ref="A59:A63"/>
    <mergeCell ref="A64:A65"/>
    <mergeCell ref="A66:A67"/>
    <mergeCell ref="A68:A69"/>
    <mergeCell ref="A70:A72"/>
    <mergeCell ref="A91:H91"/>
    <mergeCell ref="A92:H92"/>
    <mergeCell ref="A93:B93"/>
    <mergeCell ref="E93:H93"/>
    <mergeCell ref="A7:A10"/>
    <mergeCell ref="A11:A14"/>
    <mergeCell ref="A15:A19"/>
    <mergeCell ref="A20:A23"/>
    <mergeCell ref="A24:A27"/>
    <mergeCell ref="A28:A33"/>
    <mergeCell ref="A34:A36"/>
    <mergeCell ref="A37:A39"/>
    <mergeCell ref="A40:A44"/>
    <mergeCell ref="A45:A47"/>
    <mergeCell ref="A49:A52"/>
    <mergeCell ref="A53:A58"/>
    <mergeCell ref="D87:F87"/>
    <mergeCell ref="D88:F88"/>
    <mergeCell ref="D89:F89"/>
    <mergeCell ref="D90:F90"/>
    <mergeCell ref="A4:C4"/>
    <mergeCell ref="D4:E4"/>
    <mergeCell ref="F4:H4"/>
    <mergeCell ref="A5:C5"/>
    <mergeCell ref="D5:G5"/>
    <mergeCell ref="C7:C67"/>
    <mergeCell ref="C68:C86"/>
    <mergeCell ref="A88:C90"/>
    <mergeCell ref="A75:A76"/>
    <mergeCell ref="A77:A78"/>
    <mergeCell ref="A79:A81"/>
    <mergeCell ref="A82:A83"/>
    <mergeCell ref="A1:H1"/>
    <mergeCell ref="A2:C2"/>
    <mergeCell ref="D2:H2"/>
    <mergeCell ref="A3:C3"/>
    <mergeCell ref="D3:H3"/>
  </mergeCells>
  <phoneticPr fontId="12" type="noConversion"/>
  <printOptions horizontalCentered="1"/>
  <pageMargins left="0.2" right="0.2" top="0.38888888888888901" bottom="0.38888888888888901" header="0.50902777777777797" footer="0.50902777777777797"/>
  <pageSetup paperSize="9" scale="80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命名范围</vt:lpstr>
      </vt:variant>
      <vt:variant>
        <vt:i4>2</vt:i4>
      </vt:variant>
    </vt:vector>
  </HeadingPairs>
  <TitlesOfParts>
    <vt:vector size="8" baseType="lpstr">
      <vt:lpstr>道具总费用</vt:lpstr>
      <vt:lpstr>道具订单</vt:lpstr>
      <vt:lpstr>星站模特订单</vt:lpstr>
      <vt:lpstr>发光LOGO道具订单</vt:lpstr>
      <vt:lpstr>瓷白亚克力雕刻LOGO道具订单</vt:lpstr>
      <vt:lpstr>透明亚克力压瓷白亚克力logo道具订单</vt:lpstr>
      <vt:lpstr>道具订单!Print_Titles</vt:lpstr>
      <vt:lpstr>星站模特订单!Print_Titles</vt:lpstr>
    </vt:vector>
  </TitlesOfParts>
  <Company>MC SYSTEM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SYSTEM</dc:creator>
  <cp:lastModifiedBy>Windows User</cp:lastModifiedBy>
  <cp:revision>1</cp:revision>
  <cp:lastPrinted>2016-04-07T03:59:00Z</cp:lastPrinted>
  <dcterms:created xsi:type="dcterms:W3CDTF">2012-06-08T05:12:00Z</dcterms:created>
  <dcterms:modified xsi:type="dcterms:W3CDTF">2019-08-06T01:55:51Z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TAG2">
    <vt:lpwstr>000800b60e0000000000010250600207a74006b004c800</vt:lpwstr>
  </property>
  <property fmtid="{D5CDD505-2E9C-101B-9397-08002B2CF9AE}" pid="3" name="KSOProductBuildVer">
    <vt:lpwstr>2052-11.1.0.8573</vt:lpwstr>
  </property>
</Properties>
</file>