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HuaweiMoveData\Users\阳吉会\Desktop\"/>
    </mc:Choice>
  </mc:AlternateContent>
  <bookViews>
    <workbookView windowWidth="27952" windowHeight="15255"/>
  </bookViews>
  <sheets>
    <sheet name="ML002" sheetId="7" r:id="rId1"/>
    <sheet name="Sheet1" sheetId="2" state="hidden" r:id="rId2"/>
    <sheet name="Sheet2" sheetId="3" state="hidden" r:id="rId3"/>
    <sheet name="Sheet3" sheetId="4" state="hidden" r:id="rId4"/>
  </sheets>
  <externalReferences>
    <externalReference r:id="rId10"/>
    <externalReference r:id="rId11"/>
    <externalReference r:id="rId12"/>
  </externalReferences>
  <definedNames>
    <definedName name="_xlnm._FilterDatabase" localSheetId="0" hidden="1">'ML002'!$A$2:$J$22</definedName>
    <definedName name="_Key1" hidden="1">'[1]M 11'!#REF!</definedName>
    <definedName name="_Key2" hidden="1">#REF!</definedName>
    <definedName name="_ML04">#REF!</definedName>
    <definedName name="_Order1" hidden="1">255</definedName>
    <definedName name="_Order2" hidden="1">255</definedName>
    <definedName name="_Sort" hidden="1">#REF!</definedName>
    <definedName name="a">#REF!</definedName>
    <definedName name="AAA">#REF!</definedName>
    <definedName name="asev">#REF!</definedName>
    <definedName name="CLI">#REF!</definedName>
    <definedName name="CLII">#REF!</definedName>
    <definedName name="cover">#REF!</definedName>
    <definedName name="Cover1">#REF!</definedName>
    <definedName name="CSE">#REF!</definedName>
    <definedName name="CSW">#REF!</definedName>
    <definedName name="DATE">#REF!</definedName>
    <definedName name="dc">#REF!</definedName>
    <definedName name="DW">#REF!</definedName>
    <definedName name="dwe">#REF!</definedName>
    <definedName name="E">#REF!</definedName>
    <definedName name="ew">#REF!</definedName>
    <definedName name="f">'[2]ML20'!#REF!</definedName>
    <definedName name="ff">#N/A</definedName>
    <definedName name="FFFFFFFF" hidden="1">#REF!</definedName>
    <definedName name="g">'[3]ML20'!#REF!</definedName>
    <definedName name="JOB">#REF!</definedName>
    <definedName name="_xlnm.Print_Area" localSheetId="0">'ML002'!$A$1:$J$29</definedName>
    <definedName name="_xlnm.Print_Titles" localSheetId="0">'ML002'!$1:$3</definedName>
    <definedName name="PRO">#REF!</definedName>
    <definedName name="REV">#REF!</definedName>
    <definedName name="sw">#REF!</definedName>
    <definedName name="unnamed">#REF!</definedName>
    <definedName name="unnamed_1">#REF!</definedName>
    <definedName name="unnamed_2">#REF!</definedName>
    <definedName name="vsd">#REF!</definedName>
    <definedName name="文本框">#REF!</definedName>
  </definedNames>
  <calcPr calcId="191029"/>
  <pivotCaches>
    <pivotCache cacheId="0" r:id="rId8"/>
    <pivotCache cacheId="1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<sst xmlns="http://schemas.openxmlformats.org/spreadsheetml/2006/main" count="424" uniqueCount="122">
  <si>
    <t>询价清单</t>
  </si>
  <si>
    <t>NO.</t>
  </si>
  <si>
    <t>COMPONENT</t>
  </si>
  <si>
    <t>DESCRIPTIONS</t>
  </si>
  <si>
    <t>SIZE (INCH)</t>
  </si>
  <si>
    <r>
      <t>外径</t>
    </r>
    <r>
      <rPr>
        <b/>
        <sz val="7"/>
        <rFont val="Arial"/>
        <charset val="134"/>
      </rPr>
      <t>mm</t>
    </r>
  </si>
  <si>
    <r>
      <t>壁厚</t>
    </r>
    <r>
      <rPr>
        <b/>
        <sz val="7"/>
        <rFont val="Arial"/>
        <charset val="134"/>
      </rPr>
      <t xml:space="preserve">mm </t>
    </r>
  </si>
  <si>
    <t>DESIGN
QTY.
(M)</t>
  </si>
  <si>
    <t>重量（吨）</t>
  </si>
  <si>
    <t>价格（元/吨）</t>
  </si>
  <si>
    <t>厂家</t>
  </si>
  <si>
    <t>备注</t>
  </si>
  <si>
    <t>1</t>
  </si>
  <si>
    <t>Pipe</t>
  </si>
  <si>
    <t>PIPE SMLS, ASME B36.10M, S-120, ASTM A333 Gr.6 - IC101, BE</t>
  </si>
  <si>
    <t>18"</t>
  </si>
  <si>
    <t>2</t>
  </si>
  <si>
    <t>24"</t>
  </si>
  <si>
    <t>3</t>
  </si>
  <si>
    <t>PIPE SMLS, ASME B36.10M, S-140, ASTM A333 Gr.6 - IC101, BE</t>
  </si>
  <si>
    <t>12"</t>
  </si>
  <si>
    <t>4</t>
  </si>
  <si>
    <t>10"</t>
  </si>
  <si>
    <t>5</t>
  </si>
  <si>
    <t>PIPE SMLS, ASME B36.10M, S-160, ASTM A333 Gr.6 - IC101, BE</t>
  </si>
  <si>
    <t>6"</t>
  </si>
  <si>
    <t>6</t>
  </si>
  <si>
    <t>PIPE SMLS, ASME B36.10M, S-XXS, ASTM A333 Gr.6 - IC101, BE</t>
  </si>
  <si>
    <t>3"</t>
  </si>
  <si>
    <t>7</t>
  </si>
  <si>
    <t>2"</t>
  </si>
  <si>
    <t>8</t>
  </si>
  <si>
    <t>1 1/2"</t>
  </si>
  <si>
    <t>9</t>
  </si>
  <si>
    <t>PIPE SMLS, ASME B36.10M, S-10S, ASTM A333 Gr.6 - IC101, BE</t>
  </si>
  <si>
    <t>1"</t>
  </si>
  <si>
    <t>10</t>
  </si>
  <si>
    <t>1/2"</t>
  </si>
  <si>
    <t>11</t>
  </si>
  <si>
    <t>PIPE SMLS, ASME B36.10M, S-30, ASTM A333 Gr.6 - IC101, BE</t>
  </si>
  <si>
    <t>16"</t>
  </si>
  <si>
    <t>12</t>
  </si>
  <si>
    <t>13</t>
  </si>
  <si>
    <t>14</t>
  </si>
  <si>
    <t>8"</t>
  </si>
  <si>
    <t>15</t>
  </si>
  <si>
    <t>PIPE SMLS, ASME B36.10M, S-40, ASTM A333 Gr.6 - IC101, BE</t>
  </si>
  <si>
    <t>16</t>
  </si>
  <si>
    <t>PIPE SMLS, ASME B36.10M, S-80, ASTM A333 Gr.6 - IC101, BE</t>
  </si>
  <si>
    <t>17</t>
  </si>
  <si>
    <t>18</t>
  </si>
  <si>
    <t>19</t>
  </si>
  <si>
    <t>3/4"</t>
  </si>
  <si>
    <t>NOTES:</t>
  </si>
  <si>
    <r>
      <rPr>
        <sz val="9"/>
        <rFont val="Arial"/>
        <charset val="134"/>
      </rPr>
      <t>1,</t>
    </r>
    <r>
      <rPr>
        <sz val="9"/>
        <rFont val="宋体"/>
        <charset val="134"/>
      </rPr>
      <t>本清单只供签订采购框架协议参考使用，规格和数量根据目前最新Feed设计</t>
    </r>
    <r>
      <rPr>
        <sz val="9"/>
        <rFont val="Arial"/>
        <charset val="134"/>
      </rPr>
      <t>PID</t>
    </r>
    <r>
      <rPr>
        <sz val="9"/>
        <rFont val="宋体"/>
        <charset val="134"/>
      </rPr>
      <t>和模型估算，不作为实际采办使用。</t>
    </r>
  </si>
  <si>
    <t>技术要求</t>
  </si>
  <si>
    <r>
      <t>Gr.6无缝钢管按ASTM A333M最新标准执行生产验收，按实际交货重量计，保总米数，多米不多支交货；
化学成分：</t>
    </r>
    <r>
      <rPr>
        <sz val="9"/>
        <rFont val="Arial"/>
        <charset val="134"/>
      </rPr>
      <t>C ≤ 0.23 %</t>
    </r>
    <r>
      <rPr>
        <sz val="9"/>
        <rFont val="宋体"/>
        <charset val="134"/>
      </rPr>
      <t>，</t>
    </r>
    <r>
      <rPr>
        <sz val="9"/>
        <rFont val="Arial"/>
        <charset val="134"/>
      </rPr>
      <t>S ≤ 0.020 %</t>
    </r>
    <r>
      <rPr>
        <sz val="9"/>
        <rFont val="宋体"/>
        <charset val="134"/>
      </rPr>
      <t>，</t>
    </r>
    <r>
      <rPr>
        <sz val="9"/>
        <rFont val="Arial"/>
        <charset val="134"/>
      </rPr>
      <t>P ≤ 0.025 %</t>
    </r>
    <r>
      <rPr>
        <sz val="9"/>
        <rFont val="宋体"/>
        <charset val="134"/>
      </rPr>
      <t>，</t>
    </r>
    <r>
      <rPr>
        <sz val="9"/>
        <rFont val="Arial"/>
        <charset val="134"/>
      </rPr>
      <t>CE ≤ 0.43%</t>
    </r>
    <r>
      <rPr>
        <sz val="9"/>
        <rFont val="宋体"/>
        <charset val="134"/>
      </rPr>
      <t>。不得有意添加微合金化元素（</t>
    </r>
    <r>
      <rPr>
        <sz val="9"/>
        <rFont val="Arial"/>
        <charset val="134"/>
      </rPr>
      <t>Nb</t>
    </r>
    <r>
      <rPr>
        <sz val="9"/>
        <rFont val="宋体"/>
        <charset val="134"/>
      </rPr>
      <t>、</t>
    </r>
    <r>
      <rPr>
        <sz val="9"/>
        <rFont val="Arial"/>
        <charset val="134"/>
      </rPr>
      <t>V</t>
    </r>
    <r>
      <rPr>
        <sz val="9"/>
        <rFont val="宋体"/>
        <charset val="134"/>
      </rPr>
      <t>、</t>
    </r>
    <r>
      <rPr>
        <sz val="9"/>
        <rFont val="Arial"/>
        <charset val="134"/>
      </rPr>
      <t>Ti</t>
    </r>
    <r>
      <rPr>
        <sz val="9"/>
        <rFont val="宋体"/>
        <charset val="134"/>
      </rPr>
      <t>、</t>
    </r>
    <r>
      <rPr>
        <sz val="9"/>
        <rFont val="Arial"/>
        <charset val="134"/>
      </rPr>
      <t>B</t>
    </r>
    <r>
      <rPr>
        <sz val="9"/>
        <rFont val="宋体"/>
        <charset val="134"/>
      </rPr>
      <t>）。
热处理：对于以回火状态交付的产品，</t>
    </r>
    <r>
      <rPr>
        <sz val="9"/>
        <color rgb="FFFF0000"/>
        <rFont val="宋体"/>
        <charset val="134"/>
      </rPr>
      <t>最低回火温度应为</t>
    </r>
    <r>
      <rPr>
        <sz val="9"/>
        <color rgb="FFFF0000"/>
        <rFont val="Arial"/>
        <charset val="134"/>
      </rPr>
      <t>620°C</t>
    </r>
    <r>
      <rPr>
        <sz val="9"/>
        <rFont val="宋体"/>
        <charset val="134"/>
      </rPr>
      <t>。
冲击试验</t>
    </r>
    <r>
      <rPr>
        <sz val="9"/>
        <rFont val="Arial"/>
        <charset val="134"/>
      </rPr>
      <t>/</t>
    </r>
    <r>
      <rPr>
        <sz val="9"/>
        <rFont val="宋体"/>
        <charset val="134"/>
      </rPr>
      <t>韧性试验：当壁厚</t>
    </r>
    <r>
      <rPr>
        <sz val="9"/>
        <rFont val="Arial"/>
        <charset val="134"/>
      </rPr>
      <t>≥6 mm</t>
    </r>
    <r>
      <rPr>
        <sz val="9"/>
        <rFont val="宋体"/>
        <charset val="134"/>
      </rPr>
      <t>（</t>
    </r>
    <r>
      <rPr>
        <sz val="9"/>
        <rFont val="Arial"/>
        <charset val="134"/>
      </rPr>
      <t>0.236 in</t>
    </r>
    <r>
      <rPr>
        <sz val="9"/>
        <rFont val="宋体"/>
        <charset val="134"/>
      </rPr>
      <t>）时，须进行冲击试验；</t>
    </r>
    <r>
      <rPr>
        <sz val="9"/>
        <color rgb="FFFF0000"/>
        <rFont val="宋体"/>
        <charset val="134"/>
      </rPr>
      <t>试验温度应为</t>
    </r>
    <r>
      <rPr>
        <sz val="9"/>
        <color rgb="FFFF0000"/>
        <rFont val="Arial"/>
        <charset val="134"/>
      </rPr>
      <t>-46°C</t>
    </r>
    <r>
      <rPr>
        <sz val="9"/>
        <rFont val="宋体"/>
        <charset val="134"/>
      </rPr>
      <t>。全尺寸试样的最小吸收能量应为平均值</t>
    </r>
    <r>
      <rPr>
        <sz val="9"/>
        <rFont val="Arial"/>
        <charset val="134"/>
      </rPr>
      <t>27 J</t>
    </r>
    <r>
      <rPr>
        <sz val="9"/>
        <rFont val="宋体"/>
        <charset val="134"/>
      </rPr>
      <t>或单次测试值</t>
    </r>
    <r>
      <rPr>
        <sz val="9"/>
        <rFont val="Arial"/>
        <charset val="134"/>
      </rPr>
      <t>20 J</t>
    </r>
    <r>
      <rPr>
        <sz val="9"/>
        <rFont val="宋体"/>
        <charset val="134"/>
      </rPr>
      <t>。
缺陷修复：不允许进行焊接修复。
管道应进行标识，以确保可完全追溯至熔炼与热处理批次。
证书要求：</t>
    </r>
    <r>
      <rPr>
        <sz val="9"/>
        <color rgb="FFFF0000"/>
        <rFont val="宋体"/>
        <charset val="134"/>
      </rPr>
      <t>检验文件应按照ISO 10474/EN 10204 Type 3.1标准出具</t>
    </r>
    <r>
      <rPr>
        <sz val="9"/>
        <rFont val="宋体"/>
        <charset val="134"/>
      </rPr>
      <t>，并应确认其符合本技术规范的要求。检验文件应包含以下信息：− 热处理条件；对于调质处理情况，应注明调质温度。</t>
    </r>
  </si>
  <si>
    <t>NAME</t>
  </si>
  <si>
    <t>CLASS</t>
  </si>
  <si>
    <t>DTXR</t>
  </si>
  <si>
    <t>SIZE</t>
  </si>
  <si>
    <t>QTY</t>
  </si>
  <si>
    <r>
      <rPr>
        <sz val="7"/>
        <rFont val="Arial"/>
        <charset val="134"/>
      </rPr>
      <t>GASKET</t>
    </r>
  </si>
  <si>
    <r>
      <rPr>
        <sz val="7"/>
        <rFont val="Arial"/>
        <charset val="134"/>
      </rPr>
      <t>A01</t>
    </r>
  </si>
  <si>
    <r>
      <rPr>
        <sz val="7"/>
        <rFont val="Arial"/>
        <charset val="134"/>
      </rPr>
      <t>GASKET   4.5MM   SPIRALWOUND   CL300   RF   ASME   B16.20   WINDINGS,   FLEXIBLE GRAPHITE FILL, 316SS INNER &amp; OUTER RINGS, 316SS</t>
    </r>
  </si>
  <si>
    <r>
      <rPr>
        <sz val="7"/>
        <rFont val="Arial"/>
        <charset val="134"/>
      </rPr>
      <t>GASKET  WT.  4.5MM  SPIRALWOUND  CL600  RF  ASME  B16.20  WINDINGS,  FLEXIBLE GRAPHITE FILL, 316SS INNER &amp; OUTER RINGS, 316SS</t>
    </r>
  </si>
  <si>
    <r>
      <rPr>
        <sz val="7"/>
        <rFont val="Arial"/>
        <charset val="134"/>
      </rPr>
      <t>A04</t>
    </r>
  </si>
  <si>
    <r>
      <rPr>
        <sz val="7"/>
        <rFont val="Arial"/>
        <charset val="134"/>
      </rPr>
      <t>GASKET   4.5MM  SPIRALWOUND  CL150  RF  ASME  B16.20   WINDINGS,  GRAPHITE FILLED SS316 CENTRING / SS INNER RING, AISI 316L</t>
    </r>
  </si>
  <si>
    <r>
      <rPr>
        <sz val="7"/>
        <rFont val="Arial"/>
        <charset val="134"/>
      </rPr>
      <t>A06</t>
    </r>
  </si>
  <si>
    <r>
      <rPr>
        <sz val="7"/>
        <rFont val="Arial"/>
        <charset val="134"/>
      </rPr>
      <t>GASKET 3MM PTFE - FOR ASME, FLUORONOID, NON-RESILIENT MATERIAL</t>
    </r>
  </si>
  <si>
    <r>
      <rPr>
        <sz val="7"/>
        <rFont val="Arial"/>
        <charset val="134"/>
      </rPr>
      <t>B01</t>
    </r>
  </si>
  <si>
    <r>
      <rPr>
        <sz val="7"/>
        <rFont val="Arial"/>
        <charset val="134"/>
      </rPr>
      <t>GASKET  4.5MM  SPIRALWOUND  CL300  RF  ASME  B16.20,  WINDINGS,  GRAPHITE FILLED SS316 CENTRING / SS INNER RING, AISI 316L</t>
    </r>
  </si>
  <si>
    <r>
      <rPr>
        <sz val="7"/>
        <rFont val="Arial"/>
        <charset val="134"/>
      </rPr>
      <t>B02</t>
    </r>
  </si>
  <si>
    <r>
      <rPr>
        <sz val="7"/>
        <rFont val="Arial"/>
        <charset val="134"/>
      </rPr>
      <t>GASKET   4.5MM   SPIRALWOUND   CL300   RF   ASME   B16.20,   WINDINGS,   FLEXIBLE GRAPHITE FILL, 316SS INNER &amp; OUTER RINGS, 316SS</t>
    </r>
  </si>
  <si>
    <r>
      <rPr>
        <sz val="7"/>
        <rFont val="Arial"/>
        <charset val="134"/>
      </rPr>
      <t>D01</t>
    </r>
  </si>
  <si>
    <r>
      <rPr>
        <sz val="7"/>
        <rFont val="Arial"/>
        <charset val="134"/>
      </rPr>
      <t>GASKET WT. 4.5MM SPIRALWOUND CL600# RF ASME B16.20 WINDINGS, AISI SS316 GRAPHITE FILLED CS CENTRING/INNER RING</t>
    </r>
  </si>
  <si>
    <r>
      <rPr>
        <sz val="7"/>
        <rFont val="Arial"/>
        <charset val="134"/>
      </rPr>
      <t>D02</t>
    </r>
  </si>
  <si>
    <r>
      <rPr>
        <sz val="7"/>
        <rFont val="Arial"/>
        <charset val="134"/>
      </rPr>
      <t>GASKET   4.5MM   SPIRALWOUND   CL600   RF   ASME   B16.5   WINDINGS,   FLEXIBLE GRAPHITE FILL, 316SS INNER &amp; OUTER RINGS, 316SS</t>
    </r>
  </si>
  <si>
    <r>
      <rPr>
        <sz val="7"/>
        <rFont val="Arial"/>
        <charset val="134"/>
      </rPr>
      <t>GASKET  OVAL  RING  TYPE  JOINT  CL600  ASME  B16.5  -,  FLEXIBLE  GRAPHITE  FILL, 316SS INNER &amp; OUTER RINGS, 316SS</t>
    </r>
  </si>
  <si>
    <t>行标签</t>
  </si>
  <si>
    <t>求和项:QTY</t>
  </si>
  <si>
    <t>A01</t>
  </si>
  <si>
    <t>5/8"</t>
  </si>
  <si>
    <t>✖</t>
  </si>
  <si>
    <t>mm</t>
  </si>
  <si>
    <t>7/8"</t>
  </si>
  <si>
    <t>A04</t>
  </si>
  <si>
    <t>A06</t>
  </si>
  <si>
    <t>1-1/8"</t>
  </si>
  <si>
    <t>B01</t>
  </si>
  <si>
    <t>B02</t>
  </si>
  <si>
    <t>D01</t>
  </si>
  <si>
    <t>1-1/4"</t>
  </si>
  <si>
    <t>1-1/2"</t>
  </si>
  <si>
    <t>D02</t>
  </si>
  <si>
    <t>1-3/8"</t>
  </si>
  <si>
    <t>1-5/8"</t>
  </si>
  <si>
    <t>总计</t>
  </si>
  <si>
    <t>NO</t>
  </si>
  <si>
    <t>5/8"✖85mm</t>
  </si>
  <si>
    <t>3/4"✖110mm</t>
  </si>
  <si>
    <t>7/8"✖120mm</t>
  </si>
  <si>
    <t>1/2"✖70mm</t>
  </si>
  <si>
    <t>1/2"✖75mm</t>
  </si>
  <si>
    <t>5/8"✖95mm</t>
  </si>
  <si>
    <t>5/8"✖100mm</t>
  </si>
  <si>
    <t>3/4"✖100mm</t>
  </si>
  <si>
    <t>1"✖135mm</t>
  </si>
  <si>
    <t>1"✖140mm</t>
  </si>
  <si>
    <t>1"✖170mm</t>
  </si>
  <si>
    <t>1-1/8"✖150mm</t>
  </si>
  <si>
    <t>1-1/8"✖160mm</t>
  </si>
  <si>
    <t>5/8"✖90mm</t>
  </si>
  <si>
    <t>1-1/2"✖295mm</t>
  </si>
  <si>
    <t>1-1/4"✖250mm</t>
  </si>
  <si>
    <t>3/4"✖125mm</t>
  </si>
  <si>
    <t>1-1/4"✖255mm</t>
  </si>
  <si>
    <t>5/8"✖110mm</t>
  </si>
  <si>
    <t>1-1/8"✖195mm</t>
  </si>
  <si>
    <t>1-3/8"✖270mm</t>
  </si>
  <si>
    <t>7/8"✖145mm</t>
  </si>
  <si>
    <t>1-5/8"✖320mm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</si>
</sst>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0_);[Red]\(0\)"/>
    <numFmt numFmtId="178" formatCode="0.00_ "/>
    <numFmt numFmtId="179" formatCode="#\ ?/?"/>
    <numFmt numFmtId="180" formatCode="0_ "/>
  </numFmts>
  <fonts count="45">
    <font>
      <sz val="10"/>
      <color rgb="FF000000"/>
      <name val="Times New Roman"/>
      <charset val="204"/>
    </font>
    <font>
      <sz val="10"/>
      <color rgb="FF000000"/>
      <name val="Times New Roman"/>
      <charset val="134"/>
    </font>
    <font>
      <sz val="10"/>
      <color rgb="FF000000"/>
      <name val="Segoe UI Symbol"/>
      <charset val="134"/>
    </font>
    <font>
      <sz val="7"/>
      <color rgb="FF000000"/>
      <name val="Arial"/>
      <charset val="134"/>
    </font>
    <font>
      <sz val="7"/>
      <name val="Arial"/>
      <charset val="134"/>
    </font>
    <font>
      <sz val="8"/>
      <name val="Times New Roman"/>
      <charset val="134"/>
    </font>
    <font>
      <sz val="10"/>
      <name val="Times New Roman"/>
      <charset val="204"/>
    </font>
    <font>
      <b/>
      <sz val="11"/>
      <name val="宋体"/>
      <charset val="134"/>
    </font>
    <font>
      <b/>
      <sz val="11"/>
      <name val="Arial"/>
      <charset val="134"/>
    </font>
    <font>
      <b/>
      <sz val="8"/>
      <name val="Arial"/>
      <charset val="134"/>
    </font>
    <font>
      <b/>
      <sz val="7"/>
      <name val="Arial"/>
      <charset val="134"/>
    </font>
    <font>
      <b/>
      <sz val="7"/>
      <name val="宋体"/>
      <charset val="134"/>
    </font>
    <font>
      <sz val="10"/>
      <name val="宋体"/>
      <charset val="204"/>
    </font>
    <font>
      <sz val="10"/>
      <name val="Times New Roman"/>
      <charset val="134"/>
    </font>
    <font>
      <sz val="10"/>
      <name val="宋体"/>
      <charset val="134"/>
    </font>
    <font>
      <sz val="8"/>
      <name val="Arial"/>
      <charset val="134"/>
    </font>
    <font>
      <sz val="9"/>
      <name val="Arial"/>
      <charset val="134"/>
    </font>
    <font>
      <sz val="8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9"/>
      <color rgb="FFFF0000"/>
      <name val="宋体"/>
      <charset val="134"/>
    </font>
    <font>
      <sz val="9"/>
      <color rgb="FFFF0000"/>
      <name val="Arial"/>
      <charset val="134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85961485641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6" borderId="1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18" applyNumberFormat="0" applyAlignment="0" applyProtection="0">
      <alignment vertical="center"/>
    </xf>
    <xf numFmtId="0" fontId="30" fillId="8" borderId="19" applyNumberFormat="0" applyAlignment="0" applyProtection="0">
      <alignment vertical="center"/>
    </xf>
    <xf numFmtId="0" fontId="31" fillId="8" borderId="18" applyNumberFormat="0" applyAlignment="0" applyProtection="0">
      <alignment vertical="center"/>
    </xf>
    <xf numFmtId="0" fontId="32" fillId="9" borderId="20" applyNumberFormat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40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0" fillId="0" borderId="0"/>
    <xf numFmtId="0" fontId="20" fillId="0" borderId="0"/>
  </cellStyleXfs>
  <cellXfs count="7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 indent="1"/>
    </xf>
    <xf numFmtId="0" fontId="2" fillId="0" borderId="0" xfId="0" applyFont="1" applyAlignment="1">
      <alignment horizontal="center" vertical="top"/>
    </xf>
    <xf numFmtId="0" fontId="1" fillId="0" borderId="0" xfId="5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78" fontId="9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78" fontId="9" fillId="0" borderId="9" xfId="0" applyNumberFormat="1" applyFont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right" vertical="center" wrapText="1" indent="1"/>
    </xf>
    <xf numFmtId="0" fontId="10" fillId="3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77" fontId="10" fillId="3" borderId="2" xfId="0" applyNumberFormat="1" applyFont="1" applyFill="1" applyBorder="1" applyAlignment="1">
      <alignment horizontal="center" vertical="center" wrapText="1"/>
    </xf>
    <xf numFmtId="178" fontId="11" fillId="2" borderId="11" xfId="0" applyNumberFormat="1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178" fontId="11" fillId="4" borderId="11" xfId="0" applyNumberFormat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179" fontId="4" fillId="0" borderId="14" xfId="0" applyNumberFormat="1" applyFont="1" applyBorder="1" applyAlignment="1">
      <alignment horizontal="center" vertical="center" wrapText="1"/>
    </xf>
    <xf numFmtId="178" fontId="4" fillId="5" borderId="14" xfId="0" applyNumberFormat="1" applyFont="1" applyFill="1" applyBorder="1" applyAlignment="1">
      <alignment horizontal="center" vertical="center" wrapText="1"/>
    </xf>
    <xf numFmtId="180" fontId="4" fillId="0" borderId="14" xfId="0" applyNumberFormat="1" applyFont="1" applyBorder="1" applyAlignment="1">
      <alignment horizontal="center" vertical="center" wrapText="1"/>
    </xf>
    <xf numFmtId="178" fontId="4" fillId="5" borderId="11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8" fontId="4" fillId="0" borderId="11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13" fillId="0" borderId="12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top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5" borderId="12" xfId="0" applyNumberFormat="1" applyFont="1" applyFill="1" applyBorder="1" applyAlignment="1">
      <alignment horizontal="center" vertical="center" wrapText="1"/>
    </xf>
    <xf numFmtId="178" fontId="6" fillId="5" borderId="12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8" fontId="6" fillId="0" borderId="1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8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49" fontId="15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177" fontId="16" fillId="0" borderId="0" xfId="0" applyNumberFormat="1" applyFont="1" applyAlignment="1">
      <alignment horizontal="left" vertical="top" wrapText="1"/>
    </xf>
    <xf numFmtId="178" fontId="16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49" fontId="18" fillId="2" borderId="0" xfId="0" applyNumberFormat="1" applyFont="1" applyFill="1" applyAlignment="1">
      <alignment horizontal="center" vertical="top" wrapText="1"/>
    </xf>
    <xf numFmtId="0" fontId="19" fillId="2" borderId="0" xfId="0" applyFont="1" applyFill="1" applyAlignment="1">
      <alignment horizontal="left" vertical="top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7 2" xfId="49"/>
    <cellStyle name="常规 16" xfId="50"/>
    <cellStyle name="常规 2" xfId="51"/>
    <cellStyle name="常规 2 2" xfId="52"/>
    <cellStyle name="常规 2 2 2 2 2 2" xfId="53"/>
    <cellStyle name="常规 2 3" xfId="54"/>
    <cellStyle name="常规 3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pivotCacheDefinition" Target="pivotCache/pivotCacheDefinition2.xml"/><Relationship Id="rId8" Type="http://schemas.openxmlformats.org/officeDocument/2006/relationships/pivotCacheDefinition" Target="pivotCache/pivotCacheDefinition1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3.xml"/><Relationship Id="rId11" Type="http://schemas.openxmlformats.org/officeDocument/2006/relationships/externalLink" Target="externalLinks/externalLink2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4572</xdr:colOff>
      <xdr:row>0</xdr:row>
      <xdr:rowOff>0</xdr:rowOff>
    </xdr:from>
    <xdr:to>
      <xdr:col>0</xdr:col>
      <xdr:colOff>4572</xdr:colOff>
      <xdr:row>17</xdr:row>
      <xdr:rowOff>147002</xdr:rowOff>
    </xdr:to>
    <xdr:sp>
      <xdr:nvSpPr>
        <xdr:cNvPr id="13" name="Shape 20"/>
        <xdr:cNvSpPr/>
      </xdr:nvSpPr>
      <xdr:spPr>
        <a:xfrm>
          <a:off x="4445" y="0"/>
          <a:ext cx="0" cy="3709670"/>
        </a:xfrm>
        <a:custGeom>
          <a:avLst/>
          <a:gdLst/>
          <a:ahLst/>
          <a:cxnLst/>
          <a:rect l="0" t="0" r="0" b="0"/>
          <a:pathLst>
            <a:path h="3717925">
              <a:moveTo>
                <a:pt x="0" y="0"/>
              </a:moveTo>
              <a:lnTo>
                <a:pt x="0" y="3717671"/>
              </a:lnTo>
            </a:path>
          </a:pathLst>
        </a:custGeom>
        <a:ln w="9143">
          <a:solidFill>
            <a:srgbClr val="000000"/>
          </a:solidFill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ORKING%20FILE\INTERNATIONAL\technip-coflexip\moho%20bilondo\revised%20format\disk%201%20rev.%20format\TEPC%202197-SC002-EXB-Mech-BOQ-rev0%20(submission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hnic80\&#21152;&#24037;&#35774;&#35745;&#26631;&#20934;\WINDOWS\Desktop\hy\Project\J170\J170&#37319;&#21150;&#26009;&#2133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hnicdata\&#31185;&#23460;&#20849;&#20139;&#25991;&#20214;\WINDOWS\Desktop\hy\Project\J170\J170&#37319;&#21150;&#26009;&#213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 page"/>
      <sheetName val="M 11"/>
      <sheetName val="M 21A"/>
      <sheetName val="M 21B"/>
      <sheetName val="M 31A"/>
      <sheetName val="M 31B"/>
      <sheetName val="M 32A"/>
      <sheetName val="M 32B"/>
      <sheetName val="M 41A"/>
      <sheetName val="M 41B"/>
      <sheetName val="M 42A"/>
      <sheetName val="M 42B"/>
      <sheetName val="M 51"/>
      <sheetName val="M 52"/>
      <sheetName val="Hull"/>
      <sheetName val="Cover_page"/>
      <sheetName val="M_11"/>
      <sheetName val="M_21A"/>
      <sheetName val="M_21B"/>
      <sheetName val="M_31A"/>
      <sheetName val="M_31B"/>
      <sheetName val="M_32A"/>
      <sheetName val="M_32B"/>
      <sheetName val="M_41A"/>
      <sheetName val="M_41B"/>
      <sheetName val="M_42A"/>
      <sheetName val="M_42B"/>
      <sheetName val="M_51"/>
      <sheetName val="M_52"/>
      <sheetName val="Pivot Qty"/>
      <sheetName val="Pivot_costX"/>
      <sheetName val="[TEPC 2197-SC002-EXB-Mech-BOQ-r"/>
      <sheetName val="Saisie"/>
      <sheetName val="SYSTEM 945 Air&amp;Nitrogen"/>
      <sheetName val="TTL"/>
      <sheetName val=""/>
      <sheetName val="TEPC 2197-SC002-EXB-Mech-BOQ-re"/>
      <sheetName val="SYSTEM_945_Air&amp;Nitro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M(ML20)"/>
      <sheetName val="FM(ML26)"/>
      <sheetName val="ML20"/>
      <sheetName val="ML26"/>
      <sheetName val="汇总"/>
      <sheetName val="计算"/>
      <sheetName val="GENDATA Sht 1"/>
      <sheetName val="LISTRIK"/>
      <sheetName val="F ALARM"/>
      <sheetName val="rekap mekanikal"/>
      <sheetName val="51-PSV8008L"/>
      <sheetName val="Common_Codes_01"/>
      <sheetName val="DUTCH CON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M(ML20)"/>
      <sheetName val="FM(ML26)"/>
      <sheetName val="ML20"/>
      <sheetName val="ML26"/>
      <sheetName val="汇总"/>
      <sheetName val="计算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8" refreshedVersion="8" minRefreshableVersion="3" refreshedDate="45791.7971416667" refreshedBy="OSTJ-PRPI114" recordCount="41">
  <cacheSource type="worksheet">
    <worksheetSource ref="A1:F42" sheet="Sheet1"/>
  </cacheSource>
  <cacheFields count="6">
    <cacheField name="NO." numFmtId="1"/>
    <cacheField name="NAME" numFmtId="0">
      <sharedItems count="1">
        <s v="GASKET"/>
      </sharedItems>
    </cacheField>
    <cacheField name="CLASS" numFmtId="0">
      <sharedItems count="7">
        <s v="A01"/>
        <s v="A04"/>
        <s v="A06"/>
        <s v="B01"/>
        <s v="B02"/>
        <s v="D01"/>
        <s v="D02"/>
      </sharedItems>
    </cacheField>
    <cacheField name="DTXR" numFmtId="0">
      <sharedItems count="9">
        <s v="GASKET   4.5MM   SPIRALWOUND   CL300   RF   ASME   B16.20   WINDINGS,   FLEXIBLE GRAPHITE FILL, 316SS INNER &amp; OUTER RINGS, 316SS"/>
        <s v="GASKET  WT.  4.5MM  SPIRALWOUND  CL600  RF  ASME  B16.20  WINDINGS,  FLEXIBLE GRAPHITE FILL, 316SS INNER &amp; OUTER RINGS, 316SS"/>
        <s v="GASKET   4.5MM  SPIRALWOUND  CL150  RF  ASME  B16.20   WINDINGS,  GRAPHITE FILLED SS316 CENTRING / SS INNER RING, AISI 316L"/>
        <s v="GASKET 3MM PTFE - FOR ASME, FLUORONOID, NON-RESILIENT MATERIAL"/>
        <s v="GASKET  4.5MM  SPIRALWOUND  CL300  RF  ASME  B16.20,  WINDINGS,  GRAPHITE FILLED SS316 CENTRING / SS INNER RING, AISI 316L"/>
        <s v="GASKET   4.5MM   SPIRALWOUND   CL300   RF   ASME   B16.20,   WINDINGS,   FLEXIBLE GRAPHITE FILL, 316SS INNER &amp; OUTER RINGS, 316SS"/>
        <s v="GASKET WT. 4.5MM SPIRALWOUND CL600# RF ASME B16.20 WINDINGS, AISI SS316 GRAPHITE FILLED CS CENTRING/INNER RING"/>
        <s v="GASKET   4.5MM   SPIRALWOUND   CL600   RF   ASME   B16.5   WINDINGS,   FLEXIBLE GRAPHITE FILL, 316SS INNER &amp; OUTER RINGS, 316SS"/>
        <s v="GASKET  OVAL  RING  TYPE  JOINT  CL600  ASME  B16.5  -,  FLEXIBLE  GRAPHITE  FILL, 316SS INNER &amp; OUTER RINGS, 316SS"/>
      </sharedItems>
    </cacheField>
    <cacheField name="SIZE" numFmtId="0">
      <sharedItems containsSemiMixedTypes="0" containsString="0" containsNumber="1" minValue="0" maxValue="20" count="13">
        <n v="8"/>
        <n v="2"/>
        <n v="12"/>
        <n v="1"/>
        <n v="3"/>
        <n v="1.5"/>
        <n v="4"/>
        <n v="6"/>
        <n v="10"/>
        <n v="14"/>
        <n v="16"/>
        <n v="18"/>
        <n v="20"/>
      </sharedItems>
    </cacheField>
    <cacheField name="QTY" numFmtId="1"/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createdVersion="8" refreshedVersion="8" minRefreshableVersion="3" refreshedDate="45791.858352662" refreshedBy="OSTJ-PRPI114" recordCount="39">
  <cacheSource type="worksheet">
    <worksheetSource ref="C5:E44" sheet="Sheet3"/>
  </cacheSource>
  <cacheFields count="3">
    <cacheField name="SIZE" numFmtId="0">
      <sharedItems count="23">
        <s v="5/8&quot;✖85mm"/>
        <s v="3/4&quot;✖110mm"/>
        <s v="7/8&quot;✖120mm"/>
        <s v="1/2&quot;✖70mm"/>
        <s v="1/2&quot;✖75mm"/>
        <s v="5/8&quot;✖95mm"/>
        <s v="5/8&quot;✖100mm"/>
        <s v="3/4&quot;✖100mm"/>
        <s v="1&quot;✖135mm"/>
        <s v="1&quot;✖140mm"/>
        <s v="1-1/8&quot;✖150mm"/>
        <s v="1-1/8&quot;✖160mm"/>
        <s v="5/8&quot;✖90mm"/>
        <s v="3/4&quot;✖125mm"/>
        <s v="5/8&quot;✖110mm"/>
        <s v="7/8&quot;✖145mm"/>
        <s v="1&quot;✖170mm"/>
        <s v="1-1/8&quot;✖195mm"/>
        <s v="1-1/4&quot;✖250mm"/>
        <s v="1-1/2&quot;✖295mm"/>
        <s v="1-1/4&quot;✖255mm"/>
        <s v="1-3/8&quot;✖270mm"/>
        <s v="1-5/8&quot;✖320mm"/>
      </sharedItems>
    </cacheField>
    <cacheField name="NO" numFmtId="0"/>
    <cacheField name="QTY" numFmtId="0"/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">
  <r>
    <n v="1"/>
    <x v="0"/>
    <x v="0"/>
    <x v="0"/>
    <x v="0"/>
    <n v="16"/>
  </r>
  <r>
    <n v="2"/>
    <x v="0"/>
    <x v="0"/>
    <x v="1"/>
    <x v="1"/>
    <n v="4"/>
  </r>
  <r>
    <n v="3"/>
    <x v="0"/>
    <x v="0"/>
    <x v="1"/>
    <x v="2"/>
    <n v="1"/>
  </r>
  <r>
    <n v="4"/>
    <x v="0"/>
    <x v="1"/>
    <x v="2"/>
    <x v="3"/>
    <n v="6"/>
  </r>
  <r>
    <n v="5"/>
    <x v="0"/>
    <x v="1"/>
    <x v="2"/>
    <x v="1"/>
    <n v="132"/>
  </r>
  <r>
    <n v="6"/>
    <x v="0"/>
    <x v="1"/>
    <x v="2"/>
    <x v="4"/>
    <n v="14"/>
  </r>
  <r>
    <n v="7"/>
    <x v="0"/>
    <x v="1"/>
    <x v="2"/>
    <x v="5"/>
    <n v="2"/>
  </r>
  <r>
    <n v="8"/>
    <x v="0"/>
    <x v="2"/>
    <x v="3"/>
    <x v="1"/>
    <n v="72"/>
  </r>
  <r>
    <n v="9"/>
    <x v="0"/>
    <x v="2"/>
    <x v="3"/>
    <x v="4"/>
    <n v="4"/>
  </r>
  <r>
    <n v="10"/>
    <x v="0"/>
    <x v="2"/>
    <x v="3"/>
    <x v="6"/>
    <n v="6"/>
  </r>
  <r>
    <n v="11"/>
    <x v="0"/>
    <x v="2"/>
    <x v="3"/>
    <x v="7"/>
    <n v="84"/>
  </r>
  <r>
    <n v="12"/>
    <x v="0"/>
    <x v="2"/>
    <x v="3"/>
    <x v="0"/>
    <n v="36"/>
  </r>
  <r>
    <n v="13"/>
    <x v="0"/>
    <x v="2"/>
    <x v="3"/>
    <x v="8"/>
    <n v="7"/>
  </r>
  <r>
    <n v="14"/>
    <x v="0"/>
    <x v="2"/>
    <x v="3"/>
    <x v="2"/>
    <n v="22"/>
  </r>
  <r>
    <n v="15"/>
    <x v="0"/>
    <x v="2"/>
    <x v="3"/>
    <x v="9"/>
    <n v="10"/>
  </r>
  <r>
    <n v="16"/>
    <x v="0"/>
    <x v="2"/>
    <x v="3"/>
    <x v="10"/>
    <n v="22"/>
  </r>
  <r>
    <n v="17"/>
    <x v="0"/>
    <x v="2"/>
    <x v="3"/>
    <x v="11"/>
    <n v="1"/>
  </r>
  <r>
    <n v="18"/>
    <x v="0"/>
    <x v="2"/>
    <x v="3"/>
    <x v="12"/>
    <n v="14"/>
  </r>
  <r>
    <n v="19"/>
    <x v="0"/>
    <x v="2"/>
    <x v="3"/>
    <x v="5"/>
    <n v="2"/>
  </r>
  <r>
    <n v="20"/>
    <x v="0"/>
    <x v="3"/>
    <x v="4"/>
    <x v="1"/>
    <n v="23"/>
  </r>
  <r>
    <n v="21"/>
    <x v="0"/>
    <x v="3"/>
    <x v="4"/>
    <x v="4"/>
    <n v="14"/>
  </r>
  <r>
    <n v="22"/>
    <x v="0"/>
    <x v="3"/>
    <x v="4"/>
    <x v="7"/>
    <n v="15"/>
  </r>
  <r>
    <n v="23"/>
    <x v="0"/>
    <x v="4"/>
    <x v="5"/>
    <x v="1"/>
    <n v="24"/>
  </r>
  <r>
    <n v="24"/>
    <x v="0"/>
    <x v="5"/>
    <x v="6"/>
    <x v="3"/>
    <n v="2"/>
  </r>
  <r>
    <n v="25"/>
    <x v="0"/>
    <x v="5"/>
    <x v="6"/>
    <x v="1"/>
    <n v="55"/>
  </r>
  <r>
    <n v="26"/>
    <x v="0"/>
    <x v="5"/>
    <x v="6"/>
    <x v="4"/>
    <n v="4"/>
  </r>
  <r>
    <n v="27"/>
    <x v="0"/>
    <x v="5"/>
    <x v="6"/>
    <x v="6"/>
    <n v="1"/>
  </r>
  <r>
    <n v="28"/>
    <x v="0"/>
    <x v="5"/>
    <x v="6"/>
    <x v="7"/>
    <n v="1"/>
  </r>
  <r>
    <n v="29"/>
    <x v="0"/>
    <x v="5"/>
    <x v="6"/>
    <x v="0"/>
    <n v="11"/>
  </r>
  <r>
    <n v="30"/>
    <x v="0"/>
    <x v="5"/>
    <x v="6"/>
    <x v="8"/>
    <n v="35"/>
  </r>
  <r>
    <n v="31"/>
    <x v="0"/>
    <x v="5"/>
    <x v="6"/>
    <x v="10"/>
    <n v="1"/>
  </r>
  <r>
    <n v="32"/>
    <x v="0"/>
    <x v="6"/>
    <x v="7"/>
    <x v="6"/>
    <n v="92"/>
  </r>
  <r>
    <n v="33"/>
    <x v="0"/>
    <x v="6"/>
    <x v="8"/>
    <x v="6"/>
    <n v="10"/>
  </r>
  <r>
    <n v="34"/>
    <x v="0"/>
    <x v="6"/>
    <x v="1"/>
    <x v="3"/>
    <n v="10"/>
  </r>
  <r>
    <n v="35"/>
    <x v="0"/>
    <x v="6"/>
    <x v="1"/>
    <x v="1"/>
    <n v="132"/>
  </r>
  <r>
    <n v="36"/>
    <x v="0"/>
    <x v="6"/>
    <x v="1"/>
    <x v="6"/>
    <n v="2"/>
  </r>
  <r>
    <n v="37"/>
    <x v="0"/>
    <x v="6"/>
    <x v="1"/>
    <x v="7"/>
    <n v="269"/>
  </r>
  <r>
    <n v="38"/>
    <x v="0"/>
    <x v="6"/>
    <x v="1"/>
    <x v="8"/>
    <n v="1"/>
  </r>
  <r>
    <n v="39"/>
    <x v="0"/>
    <x v="6"/>
    <x v="1"/>
    <x v="2"/>
    <n v="2"/>
  </r>
  <r>
    <n v="40"/>
    <x v="0"/>
    <x v="6"/>
    <x v="1"/>
    <x v="9"/>
    <n v="10"/>
  </r>
  <r>
    <n v="41"/>
    <x v="0"/>
    <x v="6"/>
    <x v="1"/>
    <x v="11"/>
    <n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">
  <r>
    <x v="0"/>
    <n v="4"/>
    <n v="16"/>
  </r>
  <r>
    <x v="1"/>
    <n v="8"/>
    <n v="32"/>
  </r>
  <r>
    <x v="2"/>
    <n v="12"/>
    <n v="48"/>
  </r>
  <r>
    <x v="3"/>
    <n v="4"/>
    <n v="16"/>
  </r>
  <r>
    <x v="4"/>
    <n v="4"/>
    <n v="16"/>
  </r>
  <r>
    <x v="0"/>
    <n v="4"/>
    <n v="16"/>
  </r>
  <r>
    <x v="5"/>
    <n v="4"/>
    <n v="16"/>
  </r>
  <r>
    <x v="4"/>
    <n v="4"/>
    <n v="16"/>
  </r>
  <r>
    <x v="0"/>
    <n v="4"/>
    <n v="16"/>
  </r>
  <r>
    <x v="5"/>
    <n v="8"/>
    <n v="32"/>
  </r>
  <r>
    <x v="6"/>
    <n v="8"/>
    <n v="32"/>
  </r>
  <r>
    <x v="7"/>
    <n v="8"/>
    <n v="32"/>
  </r>
  <r>
    <x v="1"/>
    <n v="8"/>
    <n v="32"/>
  </r>
  <r>
    <x v="2"/>
    <n v="12"/>
    <n v="48"/>
  </r>
  <r>
    <x v="2"/>
    <n v="12"/>
    <n v="48"/>
  </r>
  <r>
    <x v="8"/>
    <n v="12"/>
    <n v="48"/>
  </r>
  <r>
    <x v="9"/>
    <n v="16"/>
    <n v="64"/>
  </r>
  <r>
    <x v="10"/>
    <n v="16"/>
    <n v="64"/>
  </r>
  <r>
    <x v="11"/>
    <n v="20"/>
    <n v="80"/>
  </r>
  <r>
    <x v="12"/>
    <n v="8"/>
    <n v="32"/>
  </r>
  <r>
    <x v="1"/>
    <n v="8"/>
    <n v="32"/>
  </r>
  <r>
    <x v="13"/>
    <n v="12"/>
    <n v="48"/>
  </r>
  <r>
    <x v="12"/>
    <n v="8"/>
    <n v="32"/>
  </r>
  <r>
    <x v="5"/>
    <n v="4"/>
    <n v="16"/>
  </r>
  <r>
    <x v="14"/>
    <n v="8"/>
    <n v="32"/>
  </r>
  <r>
    <x v="13"/>
    <n v="8"/>
    <n v="32"/>
  </r>
  <r>
    <x v="15"/>
    <n v="8"/>
    <n v="32"/>
  </r>
  <r>
    <x v="16"/>
    <n v="12"/>
    <n v="48"/>
  </r>
  <r>
    <x v="17"/>
    <n v="12"/>
    <n v="48"/>
  </r>
  <r>
    <x v="18"/>
    <n v="16"/>
    <n v="64"/>
  </r>
  <r>
    <x v="19"/>
    <n v="20"/>
    <n v="80"/>
  </r>
  <r>
    <x v="5"/>
    <n v="4"/>
    <n v="16"/>
  </r>
  <r>
    <x v="14"/>
    <n v="8"/>
    <n v="32"/>
  </r>
  <r>
    <x v="15"/>
    <n v="8"/>
    <n v="32"/>
  </r>
  <r>
    <x v="16"/>
    <n v="12"/>
    <n v="48"/>
  </r>
  <r>
    <x v="18"/>
    <n v="16"/>
    <n v="64"/>
  </r>
  <r>
    <x v="20"/>
    <n v="20"/>
    <n v="80"/>
  </r>
  <r>
    <x v="21"/>
    <n v="20"/>
    <n v="80"/>
  </r>
  <r>
    <x v="22"/>
    <n v="20"/>
    <n v="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8" minRefreshableVersion="3" createdVersion="8" useAutoFormatting="1" indent="0" outline="1" outlineData="1" showDrill="1" multipleFieldFilters="0">
  <location ref="A3:B50" firstHeaderRow="1" firstDataRow="1" firstDataCol="1"/>
  <pivotFields count="6">
    <pivotField numFmtId="1" showAll="0"/>
    <pivotField showAll="0">
      <items count="2">
        <item x="0"/>
        <item t="default"/>
      </items>
    </pivotField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>
      <items count="10">
        <item x="0"/>
        <item x="5"/>
        <item x="7"/>
        <item x="2"/>
        <item x="4"/>
        <item x="8"/>
        <item x="1"/>
        <item x="3"/>
        <item x="6"/>
        <item t="default"/>
      </items>
    </pivotField>
    <pivotField axis="axisRow" showAll="0">
      <items count="14">
        <item x="3"/>
        <item x="5"/>
        <item x="1"/>
        <item x="4"/>
        <item x="6"/>
        <item x="7"/>
        <item x="0"/>
        <item x="8"/>
        <item x="2"/>
        <item x="9"/>
        <item x="10"/>
        <item x="11"/>
        <item x="12"/>
        <item t="default"/>
      </items>
    </pivotField>
    <pivotField dataField="1" numFmtId="1" showAll="0"/>
  </pivotFields>
  <rowFields count="2">
    <field x="2"/>
    <field x="4"/>
  </rowFields>
  <rowItems count="47">
    <i>
      <x/>
    </i>
    <i r="1">
      <x v="2"/>
    </i>
    <i r="1">
      <x v="6"/>
    </i>
    <i r="1">
      <x v="8"/>
    </i>
    <i>
      <x v="1"/>
    </i>
    <i r="1">
      <x/>
    </i>
    <i r="1">
      <x v="1"/>
    </i>
    <i r="1">
      <x v="2"/>
    </i>
    <i r="1">
      <x v="3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2"/>
    </i>
    <i r="1">
      <x v="3"/>
    </i>
    <i r="1">
      <x v="5"/>
    </i>
    <i>
      <x v="4"/>
    </i>
    <i r="1">
      <x v="2"/>
    </i>
    <i>
      <x v="5"/>
    </i>
    <i r="1"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10"/>
    </i>
    <i>
      <x v="6"/>
    </i>
    <i r="1">
      <x/>
    </i>
    <i r="1">
      <x v="2"/>
    </i>
    <i r="1">
      <x v="4"/>
    </i>
    <i r="1">
      <x v="5"/>
    </i>
    <i r="1">
      <x v="7"/>
    </i>
    <i r="1">
      <x v="8"/>
    </i>
    <i r="1">
      <x v="9"/>
    </i>
    <i r="1">
      <x v="11"/>
    </i>
    <i t="grand">
      <x/>
    </i>
  </rowItems>
  <colItems count="1">
    <i/>
  </colItems>
  <dataFields count="1">
    <dataField name="求和项:QTY" fld="5" baseField="0" baseItem="0" numFmtId="1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数据透视表2" cacheId="1" autoFormatId="1" applyNumberFormats="0" applyBorderFormats="0" applyFontFormats="0" applyPatternFormats="0" applyAlignmentFormats="0" applyWidthHeightFormats="1" dataCaption="值" updatedVersion="8" minRefreshableVersion="3" createdVersion="8" useAutoFormatting="1" indent="0" outline="1" outlineData="1" showDrill="1" multipleFieldFilters="0">
  <location ref="K19:L43" firstHeaderRow="1" firstDataRow="1" firstDataCol="1"/>
  <pivotFields count="3">
    <pivotField axis="axisRow" showAll="0">
      <items count="24">
        <item x="8"/>
        <item x="9"/>
        <item x="16"/>
        <item x="3"/>
        <item x="4"/>
        <item x="19"/>
        <item x="18"/>
        <item x="20"/>
        <item x="10"/>
        <item x="11"/>
        <item x="17"/>
        <item x="21"/>
        <item x="22"/>
        <item x="7"/>
        <item x="1"/>
        <item x="13"/>
        <item x="6"/>
        <item x="14"/>
        <item x="0"/>
        <item x="12"/>
        <item x="5"/>
        <item x="2"/>
        <item x="15"/>
        <item t="default"/>
      </items>
    </pivotField>
    <pivotField showAll="0"/>
    <pivotField dataField="1" showAll="0"/>
  </pivotFields>
  <rowFields count="1">
    <field x="0"/>
  </rowFields>
  <rowItems count="2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 t="grand">
      <x/>
    </i>
  </rowItems>
  <colItems count="1">
    <i/>
  </colItems>
  <dataFields count="1">
    <dataField name="求和项:QTY" fld="2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N28"/>
  <sheetViews>
    <sheetView tabSelected="1" view="pageBreakPreview" zoomScale="130" zoomScaleNormal="150" workbookViewId="0">
      <selection activeCell="G7" sqref="G7"/>
    </sheetView>
  </sheetViews>
  <sheetFormatPr defaultColWidth="9" defaultRowHeight="13.1"/>
  <cols>
    <col min="1" max="1" width="7.33333333333333" style="17" customWidth="1"/>
    <col min="2" max="2" width="8.19047619047619" style="18" customWidth="1"/>
    <col min="3" max="3" width="43.9047619047619" style="19" customWidth="1"/>
    <col min="4" max="6" width="14.1619047619048" style="20" customWidth="1"/>
    <col min="7" max="7" width="10.8285714285714" style="21" customWidth="1"/>
    <col min="8" max="9" width="9.51428571428571" style="20" customWidth="1"/>
    <col min="10" max="10" width="10.3333333333333" style="22" customWidth="1"/>
    <col min="11" max="16384" width="9" style="19"/>
  </cols>
  <sheetData>
    <row r="1" ht="12.95" customHeight="1" spans="1:14">
      <c r="A1" s="23"/>
      <c r="B1" s="24"/>
      <c r="C1" s="25" t="s">
        <v>0</v>
      </c>
      <c r="D1" s="26"/>
      <c r="E1" s="26"/>
      <c r="F1" s="26"/>
      <c r="G1" s="26"/>
      <c r="H1" s="27"/>
      <c r="I1" s="28"/>
      <c r="J1" s="29"/>
    </row>
    <row r="2" ht="14.1" customHeight="1" spans="1:14">
      <c r="A2" s="30"/>
      <c r="B2" s="31"/>
      <c r="C2" s="32"/>
      <c r="D2" s="33"/>
      <c r="E2" s="33"/>
      <c r="F2" s="33"/>
      <c r="G2" s="33"/>
      <c r="H2" s="34"/>
      <c r="I2" s="35"/>
      <c r="J2" s="36"/>
    </row>
    <row r="3" ht="43.5" customHeight="1" spans="1:14">
      <c r="A3" s="37" t="s">
        <v>1</v>
      </c>
      <c r="B3" s="38" t="s">
        <v>2</v>
      </c>
      <c r="C3" s="38" t="s">
        <v>3</v>
      </c>
      <c r="D3" s="38" t="s">
        <v>4</v>
      </c>
      <c r="E3" s="39" t="s">
        <v>5</v>
      </c>
      <c r="F3" s="39" t="s">
        <v>6</v>
      </c>
      <c r="G3" s="40" t="s">
        <v>7</v>
      </c>
      <c r="H3" s="41" t="s">
        <v>8</v>
      </c>
      <c r="I3" s="42" t="s">
        <v>9</v>
      </c>
      <c r="J3" s="43" t="s">
        <v>10</v>
      </c>
      <c r="K3" s="44" t="s">
        <v>11</v>
      </c>
    </row>
    <row r="4" ht="15" customHeight="1" spans="1:14">
      <c r="A4" s="45" t="s">
        <v>12</v>
      </c>
      <c r="B4" s="46" t="s">
        <v>13</v>
      </c>
      <c r="C4" s="47" t="s">
        <v>14</v>
      </c>
      <c r="D4" s="48" t="s">
        <v>15</v>
      </c>
      <c r="E4" s="49">
        <v>457</v>
      </c>
      <c r="F4" s="49">
        <v>34.93</v>
      </c>
      <c r="G4" s="50">
        <v>50</v>
      </c>
      <c r="H4" s="51">
        <f>(E4-F4)*F4*0.02466*G4/1000</f>
        <v>18.1780019883</v>
      </c>
      <c r="I4" s="52"/>
      <c r="J4" s="53"/>
      <c r="K4" s="54"/>
      <c r="M4" s="55"/>
    </row>
    <row r="5" ht="15" customHeight="1" spans="1:14">
      <c r="A5" s="45" t="s">
        <v>16</v>
      </c>
      <c r="B5" s="46" t="s">
        <v>13</v>
      </c>
      <c r="C5" s="47" t="s">
        <v>14</v>
      </c>
      <c r="D5" s="48" t="s">
        <v>17</v>
      </c>
      <c r="E5" s="49">
        <v>610</v>
      </c>
      <c r="F5" s="49">
        <v>46.02</v>
      </c>
      <c r="G5" s="50">
        <v>44</v>
      </c>
      <c r="H5" s="51">
        <f t="shared" ref="H5:H22" si="0">(E5-F5)*F5*0.02466*G5/1000</f>
        <v>28.161518340384</v>
      </c>
      <c r="I5" s="52"/>
      <c r="J5" s="53"/>
      <c r="K5" s="54"/>
      <c r="M5" s="55"/>
    </row>
    <row r="6" ht="15" customHeight="1" spans="1:14">
      <c r="A6" s="45" t="s">
        <v>18</v>
      </c>
      <c r="B6" s="46" t="s">
        <v>13</v>
      </c>
      <c r="C6" s="47" t="s">
        <v>19</v>
      </c>
      <c r="D6" s="48" t="s">
        <v>20</v>
      </c>
      <c r="E6" s="49">
        <v>323.8</v>
      </c>
      <c r="F6" s="49">
        <v>28.58</v>
      </c>
      <c r="G6" s="50">
        <v>62</v>
      </c>
      <c r="H6" s="51">
        <f t="shared" si="0"/>
        <v>12.900090649392</v>
      </c>
      <c r="I6" s="52"/>
      <c r="J6" s="53"/>
      <c r="K6" s="54"/>
      <c r="N6" s="55"/>
    </row>
    <row r="7" ht="15" customHeight="1" spans="1:14">
      <c r="A7" s="45" t="s">
        <v>21</v>
      </c>
      <c r="B7" s="46" t="s">
        <v>13</v>
      </c>
      <c r="C7" s="47" t="s">
        <v>19</v>
      </c>
      <c r="D7" s="48" t="s">
        <v>22</v>
      </c>
      <c r="E7" s="49">
        <v>273</v>
      </c>
      <c r="F7" s="49">
        <v>25.4</v>
      </c>
      <c r="G7" s="50">
        <v>192</v>
      </c>
      <c r="H7" s="51">
        <f t="shared" si="0"/>
        <v>29.7768434688</v>
      </c>
      <c r="I7" s="52"/>
      <c r="J7" s="53"/>
      <c r="K7" s="54"/>
      <c r="N7" s="55"/>
    </row>
    <row r="8" ht="15" customHeight="1" spans="1:14">
      <c r="A8" s="45" t="s">
        <v>23</v>
      </c>
      <c r="B8" s="46" t="s">
        <v>13</v>
      </c>
      <c r="C8" s="47" t="s">
        <v>24</v>
      </c>
      <c r="D8" s="48" t="s">
        <v>25</v>
      </c>
      <c r="E8" s="49">
        <v>168.3</v>
      </c>
      <c r="F8" s="49">
        <v>18.26</v>
      </c>
      <c r="G8" s="50">
        <v>40</v>
      </c>
      <c r="H8" s="51">
        <f t="shared" si="0"/>
        <v>2.70247006656</v>
      </c>
      <c r="I8" s="52"/>
      <c r="J8" s="53"/>
      <c r="K8" s="54"/>
    </row>
    <row r="9" ht="15" customHeight="1" spans="1:14">
      <c r="A9" s="45" t="s">
        <v>26</v>
      </c>
      <c r="B9" s="46" t="s">
        <v>13</v>
      </c>
      <c r="C9" s="47" t="s">
        <v>27</v>
      </c>
      <c r="D9" s="48" t="s">
        <v>28</v>
      </c>
      <c r="E9" s="49">
        <v>88.9</v>
      </c>
      <c r="F9" s="49">
        <v>15.24</v>
      </c>
      <c r="G9" s="50">
        <v>20</v>
      </c>
      <c r="H9" s="51">
        <f t="shared" si="0"/>
        <v>0.55365566688</v>
      </c>
      <c r="I9" s="52"/>
      <c r="J9" s="53"/>
      <c r="K9" s="54"/>
    </row>
    <row r="10" ht="15" customHeight="1" spans="1:14">
      <c r="A10" s="45" t="s">
        <v>29</v>
      </c>
      <c r="B10" s="46" t="s">
        <v>13</v>
      </c>
      <c r="C10" s="47" t="s">
        <v>27</v>
      </c>
      <c r="D10" s="48" t="s">
        <v>30</v>
      </c>
      <c r="E10" s="49">
        <v>60.3</v>
      </c>
      <c r="F10" s="49">
        <v>11.07</v>
      </c>
      <c r="G10" s="50">
        <v>45</v>
      </c>
      <c r="H10" s="51">
        <f t="shared" si="0"/>
        <v>0.60475997817</v>
      </c>
      <c r="I10" s="52"/>
      <c r="J10" s="53"/>
      <c r="K10" s="56"/>
      <c r="L10" s="55"/>
      <c r="M10" s="55"/>
    </row>
    <row r="11" ht="15" customHeight="1" spans="1:14">
      <c r="A11" s="45" t="s">
        <v>31</v>
      </c>
      <c r="B11" s="46" t="s">
        <v>13</v>
      </c>
      <c r="C11" s="47" t="s">
        <v>27</v>
      </c>
      <c r="D11" s="48" t="s">
        <v>32</v>
      </c>
      <c r="E11" s="49">
        <v>48.3</v>
      </c>
      <c r="F11" s="49">
        <v>10.15</v>
      </c>
      <c r="G11" s="50">
        <v>2</v>
      </c>
      <c r="H11" s="51">
        <f t="shared" si="0"/>
        <v>0.0190978137</v>
      </c>
      <c r="I11" s="52"/>
      <c r="J11" s="53"/>
      <c r="K11" s="56"/>
      <c r="L11" s="55"/>
      <c r="M11" s="55"/>
    </row>
    <row r="12" ht="15" customHeight="1" spans="1:14">
      <c r="A12" s="45" t="s">
        <v>33</v>
      </c>
      <c r="B12" s="46" t="s">
        <v>13</v>
      </c>
      <c r="C12" s="47" t="s">
        <v>34</v>
      </c>
      <c r="D12" s="48" t="s">
        <v>35</v>
      </c>
      <c r="E12" s="49">
        <v>33.4</v>
      </c>
      <c r="F12" s="49">
        <v>3.38</v>
      </c>
      <c r="G12" s="50">
        <v>3</v>
      </c>
      <c r="H12" s="51">
        <f t="shared" si="0"/>
        <v>0.007506573048</v>
      </c>
      <c r="I12" s="52"/>
      <c r="J12" s="53"/>
      <c r="K12" s="56"/>
      <c r="L12" s="55"/>
      <c r="M12" s="55"/>
    </row>
    <row r="13" ht="15" customHeight="1" spans="1:14">
      <c r="A13" s="45" t="s">
        <v>36</v>
      </c>
      <c r="B13" s="46" t="s">
        <v>13</v>
      </c>
      <c r="C13" s="47" t="s">
        <v>27</v>
      </c>
      <c r="D13" s="48" t="s">
        <v>37</v>
      </c>
      <c r="E13" s="49">
        <v>21.3</v>
      </c>
      <c r="F13" s="49">
        <v>7.47</v>
      </c>
      <c r="G13" s="50">
        <v>1</v>
      </c>
      <c r="H13" s="51">
        <f t="shared" si="0"/>
        <v>0.002547627066</v>
      </c>
      <c r="I13" s="52"/>
      <c r="J13" s="53"/>
      <c r="K13" s="56"/>
      <c r="L13" s="55"/>
      <c r="M13" s="55"/>
    </row>
    <row r="14" ht="15" customHeight="1" spans="1:14">
      <c r="A14" s="45" t="s">
        <v>38</v>
      </c>
      <c r="B14" s="46" t="s">
        <v>13</v>
      </c>
      <c r="C14" s="47" t="s">
        <v>39</v>
      </c>
      <c r="D14" s="48" t="s">
        <v>40</v>
      </c>
      <c r="E14" s="49">
        <v>406.4</v>
      </c>
      <c r="F14" s="49">
        <v>9.53</v>
      </c>
      <c r="G14" s="50">
        <v>10</v>
      </c>
      <c r="H14" s="51">
        <f t="shared" si="0"/>
        <v>0.93268339326</v>
      </c>
      <c r="I14" s="52"/>
      <c r="J14" s="53"/>
      <c r="K14" s="56"/>
      <c r="L14" s="55"/>
      <c r="M14" s="55"/>
    </row>
    <row r="15" ht="15" customHeight="1" spans="1:14">
      <c r="A15" s="45" t="s">
        <v>41</v>
      </c>
      <c r="B15" s="46" t="s">
        <v>13</v>
      </c>
      <c r="C15" s="47" t="s">
        <v>39</v>
      </c>
      <c r="D15" s="48" t="s">
        <v>20</v>
      </c>
      <c r="E15" s="49">
        <v>323.8</v>
      </c>
      <c r="F15" s="49">
        <v>8.38</v>
      </c>
      <c r="G15" s="50">
        <v>50</v>
      </c>
      <c r="H15" s="51">
        <f t="shared" si="0"/>
        <v>3.2590897668</v>
      </c>
      <c r="I15" s="52"/>
      <c r="J15" s="53"/>
      <c r="K15" s="56"/>
      <c r="L15" s="55"/>
      <c r="M15" s="55"/>
    </row>
    <row r="16" ht="15" customHeight="1" spans="1:14">
      <c r="A16" s="45" t="s">
        <v>42</v>
      </c>
      <c r="B16" s="46" t="s">
        <v>13</v>
      </c>
      <c r="C16" s="47" t="s">
        <v>39</v>
      </c>
      <c r="D16" s="48" t="s">
        <v>22</v>
      </c>
      <c r="E16" s="49">
        <v>273</v>
      </c>
      <c r="F16" s="49">
        <v>7.8</v>
      </c>
      <c r="G16" s="50">
        <v>90</v>
      </c>
      <c r="H16" s="51">
        <f t="shared" si="0"/>
        <v>4.590962064</v>
      </c>
      <c r="I16" s="52"/>
      <c r="J16" s="53"/>
      <c r="K16" s="56"/>
      <c r="L16" s="55"/>
      <c r="M16" s="55"/>
    </row>
    <row r="17" ht="15" customHeight="1" spans="1:13">
      <c r="A17" s="45" t="s">
        <v>43</v>
      </c>
      <c r="B17" s="46" t="s">
        <v>13</v>
      </c>
      <c r="C17" s="47" t="s">
        <v>39</v>
      </c>
      <c r="D17" s="48" t="s">
        <v>44</v>
      </c>
      <c r="E17" s="49">
        <v>219.1</v>
      </c>
      <c r="F17" s="49">
        <v>7.04</v>
      </c>
      <c r="G17" s="50">
        <v>10</v>
      </c>
      <c r="H17" s="51">
        <f t="shared" si="0"/>
        <v>0.36814973184</v>
      </c>
      <c r="I17" s="52"/>
      <c r="J17" s="53"/>
      <c r="K17" s="56"/>
      <c r="L17" s="55"/>
      <c r="M17" s="55"/>
    </row>
    <row r="18" ht="15" customHeight="1" spans="1:13">
      <c r="A18" s="45" t="s">
        <v>45</v>
      </c>
      <c r="B18" s="46" t="s">
        <v>13</v>
      </c>
      <c r="C18" s="47" t="s">
        <v>46</v>
      </c>
      <c r="D18" s="48" t="s">
        <v>25</v>
      </c>
      <c r="E18" s="49">
        <v>168.3</v>
      </c>
      <c r="F18" s="49">
        <v>7.11</v>
      </c>
      <c r="G18" s="50">
        <v>12</v>
      </c>
      <c r="H18" s="51">
        <f t="shared" si="0"/>
        <v>0.339142341528</v>
      </c>
      <c r="I18" s="52"/>
      <c r="J18" s="53"/>
      <c r="K18" s="56"/>
      <c r="L18" s="55"/>
      <c r="M18" s="55"/>
    </row>
    <row r="19" ht="15" customHeight="1" spans="1:13">
      <c r="A19" s="45" t="s">
        <v>47</v>
      </c>
      <c r="B19" s="46" t="s">
        <v>13</v>
      </c>
      <c r="C19" s="47" t="s">
        <v>48</v>
      </c>
      <c r="D19" s="48" t="s">
        <v>28</v>
      </c>
      <c r="E19" s="49">
        <v>88.9</v>
      </c>
      <c r="F19" s="49">
        <v>7.62</v>
      </c>
      <c r="G19" s="50">
        <v>60</v>
      </c>
      <c r="H19" s="51">
        <f t="shared" si="0"/>
        <v>0.91639558656</v>
      </c>
      <c r="I19" s="52"/>
      <c r="J19" s="53"/>
      <c r="K19" s="56"/>
      <c r="L19" s="55"/>
      <c r="M19" s="55"/>
    </row>
    <row r="20" ht="15" customHeight="1" spans="1:13">
      <c r="A20" s="45" t="s">
        <v>49</v>
      </c>
      <c r="B20" s="46" t="s">
        <v>13</v>
      </c>
      <c r="C20" s="47" t="s">
        <v>24</v>
      </c>
      <c r="D20" s="48" t="s">
        <v>30</v>
      </c>
      <c r="E20" s="49">
        <v>60.3</v>
      </c>
      <c r="F20" s="49">
        <v>8.74</v>
      </c>
      <c r="G20" s="50">
        <v>116</v>
      </c>
      <c r="H20" s="51">
        <f t="shared" si="0"/>
        <v>1.289066739264</v>
      </c>
      <c r="I20" s="52"/>
      <c r="J20" s="53"/>
      <c r="K20" s="56"/>
      <c r="L20" s="55"/>
      <c r="M20" s="55"/>
    </row>
    <row r="21" ht="15" customHeight="1" spans="1:13">
      <c r="A21" s="45" t="s">
        <v>50</v>
      </c>
      <c r="B21" s="46" t="s">
        <v>13</v>
      </c>
      <c r="C21" s="47" t="s">
        <v>24</v>
      </c>
      <c r="D21" s="48" t="s">
        <v>35</v>
      </c>
      <c r="E21" s="49">
        <v>33.4</v>
      </c>
      <c r="F21" s="49">
        <v>6.35</v>
      </c>
      <c r="G21" s="50">
        <v>50</v>
      </c>
      <c r="H21" s="51">
        <f t="shared" si="0"/>
        <v>0.2117893275</v>
      </c>
      <c r="I21" s="52"/>
      <c r="J21" s="53"/>
      <c r="K21" s="56"/>
      <c r="L21" s="55"/>
      <c r="M21" s="55"/>
    </row>
    <row r="22" ht="15" customHeight="1" spans="1:13">
      <c r="A22" s="45" t="s">
        <v>51</v>
      </c>
      <c r="B22" s="46" t="s">
        <v>13</v>
      </c>
      <c r="C22" s="47" t="s">
        <v>24</v>
      </c>
      <c r="D22" s="48" t="s">
        <v>52</v>
      </c>
      <c r="E22" s="49">
        <v>26.7</v>
      </c>
      <c r="F22" s="49">
        <v>5.56</v>
      </c>
      <c r="G22" s="50">
        <v>7</v>
      </c>
      <c r="H22" s="51">
        <f t="shared" si="0"/>
        <v>0.020289478608</v>
      </c>
      <c r="I22" s="52"/>
      <c r="J22" s="53"/>
      <c r="K22" s="56"/>
      <c r="L22" s="55"/>
      <c r="M22" s="55"/>
    </row>
    <row r="23" ht="21" customHeight="1" spans="1:13">
      <c r="A23" s="57"/>
      <c r="B23" s="58"/>
      <c r="C23" s="59"/>
      <c r="D23" s="60"/>
      <c r="E23" s="61"/>
      <c r="F23" s="61"/>
      <c r="G23" s="60"/>
      <c r="H23" s="62">
        <f>SUM(H4:H22)</f>
        <v>104.83406060166</v>
      </c>
      <c r="I23" s="63"/>
      <c r="J23" s="64"/>
      <c r="K23" s="54"/>
    </row>
    <row r="24" ht="21" customHeight="1" spans="1:13">
      <c r="A24" s="65"/>
      <c r="B24" s="66"/>
      <c r="C24" s="67"/>
      <c r="D24" s="68"/>
      <c r="E24" s="68"/>
      <c r="F24" s="68"/>
      <c r="G24" s="68"/>
      <c r="H24" s="69"/>
      <c r="I24" s="69"/>
      <c r="J24" s="70"/>
      <c r="K24" s="71"/>
      <c r="L24" s="71"/>
    </row>
    <row r="25" s="16" customFormat="1" ht="12" customHeight="1" spans="1:13">
      <c r="A25" s="72" t="s">
        <v>53</v>
      </c>
      <c r="B25" s="73" t="s">
        <v>54</v>
      </c>
      <c r="C25" s="73"/>
      <c r="D25" s="73"/>
      <c r="E25" s="73"/>
      <c r="F25" s="73"/>
      <c r="G25" s="74"/>
      <c r="H25" s="73"/>
      <c r="I25" s="73"/>
      <c r="J25" s="75"/>
      <c r="K25" s="76"/>
      <c r="L25" s="76"/>
    </row>
    <row r="26" s="16" customFormat="1" ht="97" customHeight="1" spans="1:13">
      <c r="A26" s="77" t="s">
        <v>55</v>
      </c>
      <c r="B26" s="78" t="s">
        <v>56</v>
      </c>
      <c r="C26" s="78"/>
      <c r="D26" s="78"/>
      <c r="E26" s="78"/>
      <c r="F26" s="78"/>
      <c r="G26" s="78"/>
      <c r="H26" s="78"/>
      <c r="I26" s="78"/>
      <c r="J26" s="78"/>
      <c r="K26" s="76"/>
      <c r="L26" s="76"/>
    </row>
    <row r="27" s="16" customFormat="1" ht="12" customHeight="1" spans="1:13">
      <c r="A27" s="72"/>
      <c r="B27" s="73"/>
      <c r="C27" s="73"/>
      <c r="D27" s="73"/>
      <c r="E27" s="73"/>
      <c r="F27" s="73"/>
      <c r="G27" s="74"/>
      <c r="H27" s="73"/>
      <c r="I27" s="73"/>
      <c r="J27" s="75"/>
      <c r="K27" s="76"/>
      <c r="L27" s="76"/>
    </row>
    <row r="28" spans="1:13">
      <c r="K28" s="55"/>
      <c r="L28" s="55"/>
    </row>
  </sheetData>
  <mergeCells count="5">
    <mergeCell ref="B25:J25"/>
    <mergeCell ref="B26:J26"/>
    <mergeCell ref="J1:J2"/>
    <mergeCell ref="A1:B2"/>
    <mergeCell ref="C1:G2"/>
  </mergeCells>
  <pageMargins left="0.708661417322835" right="0.708661417322835" top="0.748031496062992" bottom="0.748031496062992" header="0.31496062992126" footer="0.31496062992126"/>
  <pageSetup paperSize="9" fitToHeight="0" orientation="landscape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F42"/>
  <sheetViews>
    <sheetView workbookViewId="0">
      <selection activeCell="D49" sqref="D49"/>
    </sheetView>
  </sheetViews>
  <sheetFormatPr defaultColWidth="9" defaultRowHeight="13.1" outlineLevelCol="5"/>
  <cols>
    <col min="4" max="4" width="104.828571428571" customWidth="1"/>
  </cols>
  <sheetData>
    <row r="1" ht="28.5" customHeight="1" spans="1:6">
      <c r="A1" s="8" t="s">
        <v>1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</row>
    <row r="2" ht="27" customHeight="1" spans="1:6">
      <c r="A2" s="9">
        <v>1</v>
      </c>
      <c r="B2" s="10" t="s">
        <v>62</v>
      </c>
      <c r="C2" s="11" t="s">
        <v>63</v>
      </c>
      <c r="D2" s="12" t="s">
        <v>64</v>
      </c>
      <c r="E2" s="13">
        <v>8</v>
      </c>
      <c r="F2" s="14">
        <v>16</v>
      </c>
    </row>
    <row r="3" ht="27" customHeight="1" spans="1:6">
      <c r="A3" s="9">
        <v>2</v>
      </c>
      <c r="B3" s="10" t="s">
        <v>62</v>
      </c>
      <c r="C3" s="11" t="s">
        <v>63</v>
      </c>
      <c r="D3" s="12" t="s">
        <v>65</v>
      </c>
      <c r="E3" s="13">
        <v>2</v>
      </c>
      <c r="F3" s="14">
        <v>4</v>
      </c>
    </row>
    <row r="4" ht="27" customHeight="1" spans="1:6">
      <c r="A4" s="9">
        <v>3</v>
      </c>
      <c r="B4" s="10" t="s">
        <v>62</v>
      </c>
      <c r="C4" s="11" t="s">
        <v>63</v>
      </c>
      <c r="D4" s="12" t="s">
        <v>65</v>
      </c>
      <c r="E4" s="13">
        <v>12</v>
      </c>
      <c r="F4" s="14">
        <v>1</v>
      </c>
    </row>
    <row r="5" ht="27" customHeight="1" spans="1:6">
      <c r="A5" s="9">
        <v>4</v>
      </c>
      <c r="B5" s="10" t="s">
        <v>62</v>
      </c>
      <c r="C5" s="11" t="s">
        <v>66</v>
      </c>
      <c r="D5" s="12" t="s">
        <v>67</v>
      </c>
      <c r="E5" s="13">
        <v>1</v>
      </c>
      <c r="F5" s="14">
        <v>6</v>
      </c>
    </row>
    <row r="6" ht="27" customHeight="1" spans="1:6">
      <c r="A6" s="9">
        <v>5</v>
      </c>
      <c r="B6" s="10" t="s">
        <v>62</v>
      </c>
      <c r="C6" s="11" t="s">
        <v>66</v>
      </c>
      <c r="D6" s="12" t="s">
        <v>67</v>
      </c>
      <c r="E6" s="13">
        <v>2</v>
      </c>
      <c r="F6" s="14">
        <v>132</v>
      </c>
    </row>
    <row r="7" ht="27" customHeight="1" spans="1:6">
      <c r="A7" s="9">
        <v>6</v>
      </c>
      <c r="B7" s="10" t="s">
        <v>62</v>
      </c>
      <c r="C7" s="11" t="s">
        <v>66</v>
      </c>
      <c r="D7" s="12" t="s">
        <v>67</v>
      </c>
      <c r="E7" s="13">
        <v>3</v>
      </c>
      <c r="F7" s="14">
        <v>14</v>
      </c>
    </row>
    <row r="8" ht="27" customHeight="1" spans="1:6">
      <c r="A8" s="9">
        <v>7</v>
      </c>
      <c r="B8" s="10" t="s">
        <v>62</v>
      </c>
      <c r="C8" s="11" t="s">
        <v>66</v>
      </c>
      <c r="D8" s="12" t="s">
        <v>67</v>
      </c>
      <c r="E8" s="15">
        <v>1.5</v>
      </c>
      <c r="F8" s="14">
        <v>2</v>
      </c>
    </row>
    <row r="9" ht="27" customHeight="1" spans="1:6">
      <c r="A9" s="9">
        <v>8</v>
      </c>
      <c r="B9" s="10" t="s">
        <v>62</v>
      </c>
      <c r="C9" s="11" t="s">
        <v>68</v>
      </c>
      <c r="D9" s="12" t="s">
        <v>69</v>
      </c>
      <c r="E9" s="13">
        <v>2</v>
      </c>
      <c r="F9" s="14">
        <v>72</v>
      </c>
    </row>
    <row r="10" ht="27" customHeight="1" spans="1:6">
      <c r="A10" s="9">
        <v>9</v>
      </c>
      <c r="B10" s="10" t="s">
        <v>62</v>
      </c>
      <c r="C10" s="11" t="s">
        <v>68</v>
      </c>
      <c r="D10" s="12" t="s">
        <v>69</v>
      </c>
      <c r="E10" s="13">
        <v>3</v>
      </c>
      <c r="F10" s="14">
        <v>4</v>
      </c>
    </row>
    <row r="11" ht="27" customHeight="1" spans="1:6">
      <c r="A11" s="9">
        <v>10</v>
      </c>
      <c r="B11" s="10" t="s">
        <v>62</v>
      </c>
      <c r="C11" s="11" t="s">
        <v>68</v>
      </c>
      <c r="D11" s="12" t="s">
        <v>69</v>
      </c>
      <c r="E11" s="13">
        <v>4</v>
      </c>
      <c r="F11" s="14">
        <v>6</v>
      </c>
    </row>
    <row r="12" ht="27" customHeight="1" spans="1:6">
      <c r="A12" s="9">
        <v>11</v>
      </c>
      <c r="B12" s="10" t="s">
        <v>62</v>
      </c>
      <c r="C12" s="11" t="s">
        <v>68</v>
      </c>
      <c r="D12" s="12" t="s">
        <v>69</v>
      </c>
      <c r="E12" s="13">
        <v>6</v>
      </c>
      <c r="F12" s="14">
        <v>84</v>
      </c>
    </row>
    <row r="13" ht="27" customHeight="1" spans="1:6">
      <c r="A13" s="9">
        <v>12</v>
      </c>
      <c r="B13" s="10" t="s">
        <v>62</v>
      </c>
      <c r="C13" s="11" t="s">
        <v>68</v>
      </c>
      <c r="D13" s="12" t="s">
        <v>69</v>
      </c>
      <c r="E13" s="13">
        <v>8</v>
      </c>
      <c r="F13" s="14">
        <v>36</v>
      </c>
    </row>
    <row r="14" ht="27" customHeight="1" spans="1:6">
      <c r="A14" s="9">
        <v>13</v>
      </c>
      <c r="B14" s="10" t="s">
        <v>62</v>
      </c>
      <c r="C14" s="11" t="s">
        <v>68</v>
      </c>
      <c r="D14" s="12" t="s">
        <v>69</v>
      </c>
      <c r="E14" s="13">
        <v>10</v>
      </c>
      <c r="F14" s="14">
        <v>7</v>
      </c>
    </row>
    <row r="15" ht="27" customHeight="1" spans="1:6">
      <c r="A15" s="9">
        <v>14</v>
      </c>
      <c r="B15" s="10" t="s">
        <v>62</v>
      </c>
      <c r="C15" s="11" t="s">
        <v>68</v>
      </c>
      <c r="D15" s="12" t="s">
        <v>69</v>
      </c>
      <c r="E15" s="13">
        <v>12</v>
      </c>
      <c r="F15" s="14">
        <v>22</v>
      </c>
    </row>
    <row r="16" ht="27" customHeight="1" spans="1:6">
      <c r="A16" s="9">
        <v>15</v>
      </c>
      <c r="B16" s="10" t="s">
        <v>62</v>
      </c>
      <c r="C16" s="11" t="s">
        <v>68</v>
      </c>
      <c r="D16" s="12" t="s">
        <v>69</v>
      </c>
      <c r="E16" s="13">
        <v>14</v>
      </c>
      <c r="F16" s="14">
        <v>10</v>
      </c>
    </row>
    <row r="17" ht="27" customHeight="1" spans="1:6">
      <c r="A17" s="9">
        <v>16</v>
      </c>
      <c r="B17" s="10" t="s">
        <v>62</v>
      </c>
      <c r="C17" s="11" t="s">
        <v>68</v>
      </c>
      <c r="D17" s="12" t="s">
        <v>69</v>
      </c>
      <c r="E17" s="13">
        <v>16</v>
      </c>
      <c r="F17" s="14">
        <v>22</v>
      </c>
    </row>
    <row r="18" ht="27" customHeight="1" spans="1:6">
      <c r="A18" s="9">
        <v>17</v>
      </c>
      <c r="B18" s="10" t="s">
        <v>62</v>
      </c>
      <c r="C18" s="11" t="s">
        <v>68</v>
      </c>
      <c r="D18" s="12" t="s">
        <v>69</v>
      </c>
      <c r="E18" s="13">
        <v>18</v>
      </c>
      <c r="F18" s="14">
        <v>1</v>
      </c>
    </row>
    <row r="19" ht="27" customHeight="1" spans="1:6">
      <c r="A19" s="9">
        <v>18</v>
      </c>
      <c r="B19" s="10" t="s">
        <v>62</v>
      </c>
      <c r="C19" s="11" t="s">
        <v>68</v>
      </c>
      <c r="D19" s="12" t="s">
        <v>69</v>
      </c>
      <c r="E19" s="13">
        <v>20</v>
      </c>
      <c r="F19" s="14">
        <v>14</v>
      </c>
    </row>
    <row r="20" ht="27" customHeight="1" spans="1:6">
      <c r="A20" s="9">
        <v>19</v>
      </c>
      <c r="B20" s="10" t="s">
        <v>62</v>
      </c>
      <c r="C20" s="11" t="s">
        <v>68</v>
      </c>
      <c r="D20" s="12" t="s">
        <v>69</v>
      </c>
      <c r="E20" s="15">
        <v>1.5</v>
      </c>
      <c r="F20" s="14">
        <v>2</v>
      </c>
    </row>
    <row r="21" ht="27" customHeight="1" spans="1:6">
      <c r="A21" s="9">
        <v>20</v>
      </c>
      <c r="B21" s="10" t="s">
        <v>62</v>
      </c>
      <c r="C21" s="11" t="s">
        <v>70</v>
      </c>
      <c r="D21" s="12" t="s">
        <v>71</v>
      </c>
      <c r="E21" s="13">
        <v>2</v>
      </c>
      <c r="F21" s="14">
        <v>23</v>
      </c>
    </row>
    <row r="22" ht="27" customHeight="1" spans="1:6">
      <c r="A22" s="9">
        <v>21</v>
      </c>
      <c r="B22" s="10" t="s">
        <v>62</v>
      </c>
      <c r="C22" s="11" t="s">
        <v>70</v>
      </c>
      <c r="D22" s="12" t="s">
        <v>71</v>
      </c>
      <c r="E22" s="13">
        <v>3</v>
      </c>
      <c r="F22" s="14">
        <v>14</v>
      </c>
    </row>
    <row r="23" ht="27" customHeight="1" spans="1:6">
      <c r="A23" s="9">
        <v>22</v>
      </c>
      <c r="B23" s="10" t="s">
        <v>62</v>
      </c>
      <c r="C23" s="11" t="s">
        <v>70</v>
      </c>
      <c r="D23" s="12" t="s">
        <v>71</v>
      </c>
      <c r="E23" s="13">
        <v>6</v>
      </c>
      <c r="F23" s="14">
        <v>15</v>
      </c>
    </row>
    <row r="24" ht="27" customHeight="1" spans="1:6">
      <c r="A24" s="9">
        <v>23</v>
      </c>
      <c r="B24" s="10" t="s">
        <v>62</v>
      </c>
      <c r="C24" s="11" t="s">
        <v>72</v>
      </c>
      <c r="D24" s="12" t="s">
        <v>73</v>
      </c>
      <c r="E24" s="13">
        <v>2</v>
      </c>
      <c r="F24" s="14">
        <v>24</v>
      </c>
    </row>
    <row r="25" ht="27" customHeight="1" spans="1:6">
      <c r="A25" s="9">
        <v>24</v>
      </c>
      <c r="B25" s="10" t="s">
        <v>62</v>
      </c>
      <c r="C25" s="11" t="s">
        <v>74</v>
      </c>
      <c r="D25" s="12" t="s">
        <v>75</v>
      </c>
      <c r="E25" s="13">
        <v>1</v>
      </c>
      <c r="F25" s="14">
        <v>2</v>
      </c>
    </row>
    <row r="26" ht="27" customHeight="1" spans="1:6">
      <c r="A26" s="9">
        <v>25</v>
      </c>
      <c r="B26" s="10" t="s">
        <v>62</v>
      </c>
      <c r="C26" s="11" t="s">
        <v>74</v>
      </c>
      <c r="D26" s="12" t="s">
        <v>75</v>
      </c>
      <c r="E26" s="13">
        <v>2</v>
      </c>
      <c r="F26" s="14">
        <v>55</v>
      </c>
    </row>
    <row r="27" ht="27" customHeight="1" spans="1:6">
      <c r="A27" s="9">
        <v>26</v>
      </c>
      <c r="B27" s="10" t="s">
        <v>62</v>
      </c>
      <c r="C27" s="11" t="s">
        <v>74</v>
      </c>
      <c r="D27" s="12" t="s">
        <v>75</v>
      </c>
      <c r="E27" s="13">
        <v>3</v>
      </c>
      <c r="F27" s="14">
        <v>4</v>
      </c>
    </row>
    <row r="28" ht="27" customHeight="1" spans="1:6">
      <c r="A28" s="9">
        <v>27</v>
      </c>
      <c r="B28" s="10" t="s">
        <v>62</v>
      </c>
      <c r="C28" s="11" t="s">
        <v>74</v>
      </c>
      <c r="D28" s="12" t="s">
        <v>75</v>
      </c>
      <c r="E28" s="13">
        <v>4</v>
      </c>
      <c r="F28" s="14">
        <v>1</v>
      </c>
    </row>
    <row r="29" ht="27" customHeight="1" spans="1:6">
      <c r="A29" s="9">
        <v>28</v>
      </c>
      <c r="B29" s="10" t="s">
        <v>62</v>
      </c>
      <c r="C29" s="11" t="s">
        <v>74</v>
      </c>
      <c r="D29" s="12" t="s">
        <v>75</v>
      </c>
      <c r="E29" s="13">
        <v>6</v>
      </c>
      <c r="F29" s="14">
        <v>1</v>
      </c>
    </row>
    <row r="30" ht="27" customHeight="1" spans="1:6">
      <c r="A30" s="9">
        <v>29</v>
      </c>
      <c r="B30" s="10" t="s">
        <v>62</v>
      </c>
      <c r="C30" s="11" t="s">
        <v>74</v>
      </c>
      <c r="D30" s="12" t="s">
        <v>75</v>
      </c>
      <c r="E30" s="13">
        <v>8</v>
      </c>
      <c r="F30" s="14">
        <v>11</v>
      </c>
    </row>
    <row r="31" ht="27" customHeight="1" spans="1:6">
      <c r="A31" s="9">
        <v>30</v>
      </c>
      <c r="B31" s="10" t="s">
        <v>62</v>
      </c>
      <c r="C31" s="11" t="s">
        <v>74</v>
      </c>
      <c r="D31" s="12" t="s">
        <v>75</v>
      </c>
      <c r="E31" s="13">
        <v>10</v>
      </c>
      <c r="F31" s="14">
        <v>35</v>
      </c>
    </row>
    <row r="32" ht="27" customHeight="1" spans="1:6">
      <c r="A32" s="9">
        <v>31</v>
      </c>
      <c r="B32" s="10" t="s">
        <v>62</v>
      </c>
      <c r="C32" s="11" t="s">
        <v>74</v>
      </c>
      <c r="D32" s="12" t="s">
        <v>75</v>
      </c>
      <c r="E32" s="13">
        <v>16</v>
      </c>
      <c r="F32" s="14">
        <v>1</v>
      </c>
    </row>
    <row r="33" ht="27" customHeight="1" spans="1:6">
      <c r="A33" s="9">
        <v>32</v>
      </c>
      <c r="B33" s="10" t="s">
        <v>62</v>
      </c>
      <c r="C33" s="11" t="s">
        <v>76</v>
      </c>
      <c r="D33" s="12" t="s">
        <v>77</v>
      </c>
      <c r="E33" s="13">
        <v>4</v>
      </c>
      <c r="F33" s="14">
        <v>92</v>
      </c>
    </row>
    <row r="34" ht="27" customHeight="1" spans="1:6">
      <c r="A34" s="9">
        <v>33</v>
      </c>
      <c r="B34" s="10" t="s">
        <v>62</v>
      </c>
      <c r="C34" s="11" t="s">
        <v>76</v>
      </c>
      <c r="D34" s="12" t="s">
        <v>78</v>
      </c>
      <c r="E34" s="13">
        <v>4</v>
      </c>
      <c r="F34" s="14">
        <v>10</v>
      </c>
    </row>
    <row r="35" ht="27" customHeight="1" spans="1:6">
      <c r="A35" s="9">
        <v>34</v>
      </c>
      <c r="B35" s="10" t="s">
        <v>62</v>
      </c>
      <c r="C35" s="11" t="s">
        <v>76</v>
      </c>
      <c r="D35" s="12" t="s">
        <v>65</v>
      </c>
      <c r="E35" s="13">
        <v>1</v>
      </c>
      <c r="F35" s="14">
        <v>10</v>
      </c>
    </row>
    <row r="36" ht="27" customHeight="1" spans="1:6">
      <c r="A36" s="9">
        <v>35</v>
      </c>
      <c r="B36" s="10" t="s">
        <v>62</v>
      </c>
      <c r="C36" s="11" t="s">
        <v>76</v>
      </c>
      <c r="D36" s="12" t="s">
        <v>65</v>
      </c>
      <c r="E36" s="13">
        <v>2</v>
      </c>
      <c r="F36" s="14">
        <v>132</v>
      </c>
    </row>
    <row r="37" ht="27" customHeight="1" spans="1:6">
      <c r="A37" s="9">
        <v>36</v>
      </c>
      <c r="B37" s="10" t="s">
        <v>62</v>
      </c>
      <c r="C37" s="11" t="s">
        <v>76</v>
      </c>
      <c r="D37" s="12" t="s">
        <v>65</v>
      </c>
      <c r="E37" s="13">
        <v>4</v>
      </c>
      <c r="F37" s="14">
        <v>2</v>
      </c>
    </row>
    <row r="38" ht="27" customHeight="1" spans="1:6">
      <c r="A38" s="9">
        <v>37</v>
      </c>
      <c r="B38" s="10" t="s">
        <v>62</v>
      </c>
      <c r="C38" s="11" t="s">
        <v>76</v>
      </c>
      <c r="D38" s="12" t="s">
        <v>65</v>
      </c>
      <c r="E38" s="13">
        <v>6</v>
      </c>
      <c r="F38" s="14">
        <v>269</v>
      </c>
    </row>
    <row r="39" ht="27" customHeight="1" spans="1:6">
      <c r="A39" s="9">
        <v>38</v>
      </c>
      <c r="B39" s="10" t="s">
        <v>62</v>
      </c>
      <c r="C39" s="11" t="s">
        <v>76</v>
      </c>
      <c r="D39" s="12" t="s">
        <v>65</v>
      </c>
      <c r="E39" s="13">
        <v>10</v>
      </c>
      <c r="F39" s="14">
        <v>1</v>
      </c>
    </row>
    <row r="40" ht="27" customHeight="1" spans="1:6">
      <c r="A40" s="9">
        <v>39</v>
      </c>
      <c r="B40" s="10" t="s">
        <v>62</v>
      </c>
      <c r="C40" s="11" t="s">
        <v>76</v>
      </c>
      <c r="D40" s="12" t="s">
        <v>65</v>
      </c>
      <c r="E40" s="13">
        <v>12</v>
      </c>
      <c r="F40" s="14">
        <v>2</v>
      </c>
    </row>
    <row r="41" ht="27" customHeight="1" spans="1:6">
      <c r="A41" s="9">
        <v>40</v>
      </c>
      <c r="B41" s="10" t="s">
        <v>62</v>
      </c>
      <c r="C41" s="11" t="s">
        <v>76</v>
      </c>
      <c r="D41" s="12" t="s">
        <v>65</v>
      </c>
      <c r="E41" s="13">
        <v>14</v>
      </c>
      <c r="F41" s="14">
        <v>10</v>
      </c>
    </row>
    <row r="42" ht="27" customHeight="1" spans="1:6">
      <c r="A42" s="9">
        <v>41</v>
      </c>
      <c r="B42" s="10" t="s">
        <v>62</v>
      </c>
      <c r="C42" s="11" t="s">
        <v>76</v>
      </c>
      <c r="D42" s="12" t="s">
        <v>65</v>
      </c>
      <c r="E42" s="13">
        <v>18</v>
      </c>
      <c r="F42" s="14">
        <v>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6"/>
  <dimension ref="A3:I50"/>
  <sheetViews>
    <sheetView topLeftCell="A17" workbookViewId="0">
      <selection activeCell="L20" sqref="L20:L42"/>
    </sheetView>
  </sheetViews>
  <sheetFormatPr defaultColWidth="9" defaultRowHeight="13.1"/>
  <cols>
    <col min="1" max="1" width="11.6666666666667" customWidth="1"/>
    <col min="2" max="2" width="14.5047619047619" customWidth="1"/>
    <col min="3" max="5" width="8" style="2" customWidth="1"/>
    <col min="6" max="6" width="28.5047619047619" style="2" customWidth="1"/>
    <col min="7" max="7" width="36.1619047619048" style="2" customWidth="1"/>
    <col min="8" max="8" width="8" style="2" customWidth="1"/>
    <col min="9" max="10" width="5.82857142857143" customWidth="1"/>
    <col min="11" max="11" width="6.66666666666667" customWidth="1"/>
    <col min="12" max="16" width="4.33333333333333" customWidth="1"/>
    <col min="17" max="17" width="6.66666666666667" customWidth="1"/>
  </cols>
  <sheetData>
    <row r="3" spans="1:9">
      <c r="A3" t="s">
        <v>79</v>
      </c>
      <c r="B3" t="s">
        <v>80</v>
      </c>
    </row>
    <row r="4" spans="1:9">
      <c r="A4" t="s">
        <v>81</v>
      </c>
      <c r="B4" s="3">
        <v>21</v>
      </c>
      <c r="G4" s="4" t="s">
        <v>60</v>
      </c>
      <c r="I4" s="1" t="s">
        <v>61</v>
      </c>
    </row>
    <row r="5" ht="15.35" spans="1:9">
      <c r="A5" s="5">
        <v>2</v>
      </c>
      <c r="B5" s="3">
        <v>4</v>
      </c>
      <c r="C5" s="4" t="s">
        <v>82</v>
      </c>
      <c r="D5" s="2">
        <v>85</v>
      </c>
      <c r="E5" s="6" t="s">
        <v>83</v>
      </c>
      <c r="F5" s="4" t="s">
        <v>84</v>
      </c>
      <c r="G5" s="4" t="str">
        <f>C5&amp;E5&amp;D5&amp;F5</f>
        <v>5/8"✖85mm</v>
      </c>
      <c r="H5" s="2">
        <v>4</v>
      </c>
      <c r="I5">
        <f>GETPIVOTDATA("QTY",$A$3,"CLASS","A01","SIZE",2)*H5</f>
        <v>16</v>
      </c>
    </row>
    <row r="6" ht="15.35" spans="1:9">
      <c r="A6" s="5">
        <v>8</v>
      </c>
      <c r="B6" s="3">
        <v>16</v>
      </c>
      <c r="C6" s="4" t="s">
        <v>52</v>
      </c>
      <c r="D6" s="2">
        <v>110</v>
      </c>
      <c r="E6" s="6" t="s">
        <v>83</v>
      </c>
      <c r="F6" s="4" t="s">
        <v>84</v>
      </c>
      <c r="G6" s="4" t="str">
        <f t="shared" ref="G6:G49" si="0">C6&amp;E6&amp;D6&amp;F6</f>
        <v>3/4"✖110mm</v>
      </c>
      <c r="H6" s="2">
        <v>8</v>
      </c>
      <c r="I6">
        <f t="shared" ref="I6:I49" si="1">GETPIVOTDATA("QTY",$A$3,"CLASS","A01","SIZE",2)*H6</f>
        <v>32</v>
      </c>
    </row>
    <row r="7" ht="15.35" spans="1:9">
      <c r="A7" s="5">
        <v>12</v>
      </c>
      <c r="B7" s="3">
        <v>1</v>
      </c>
      <c r="C7" s="4" t="s">
        <v>85</v>
      </c>
      <c r="D7" s="2">
        <v>120</v>
      </c>
      <c r="E7" s="6" t="s">
        <v>83</v>
      </c>
      <c r="F7" s="4" t="s">
        <v>84</v>
      </c>
      <c r="G7" s="4" t="str">
        <f t="shared" si="0"/>
        <v>7/8"✖120mm</v>
      </c>
      <c r="H7" s="2">
        <v>12</v>
      </c>
      <c r="I7">
        <f t="shared" si="1"/>
        <v>48</v>
      </c>
    </row>
    <row r="8" ht="15.35" spans="1:9">
      <c r="A8" t="s">
        <v>86</v>
      </c>
      <c r="B8" s="3">
        <v>154</v>
      </c>
      <c r="E8" s="6" t="s">
        <v>83</v>
      </c>
      <c r="G8" s="4"/>
    </row>
    <row r="9" ht="15.35" spans="1:9">
      <c r="A9" s="5">
        <v>1</v>
      </c>
      <c r="B9" s="3">
        <v>6</v>
      </c>
      <c r="C9" s="4" t="s">
        <v>37</v>
      </c>
      <c r="D9" s="2">
        <v>70</v>
      </c>
      <c r="E9" s="6" t="s">
        <v>83</v>
      </c>
      <c r="F9" s="7" t="s">
        <v>84</v>
      </c>
      <c r="G9" s="4" t="str">
        <f t="shared" si="0"/>
        <v>1/2"✖70mm</v>
      </c>
      <c r="H9" s="2">
        <v>4</v>
      </c>
      <c r="I9">
        <f t="shared" si="1"/>
        <v>16</v>
      </c>
    </row>
    <row r="10" ht="15.35" spans="1:9">
      <c r="A10" s="5">
        <v>1.5</v>
      </c>
      <c r="B10" s="3">
        <v>2</v>
      </c>
      <c r="C10" s="4" t="s">
        <v>37</v>
      </c>
      <c r="D10" s="2">
        <v>75</v>
      </c>
      <c r="E10" s="6" t="s">
        <v>83</v>
      </c>
      <c r="F10" s="7" t="s">
        <v>84</v>
      </c>
      <c r="G10" s="4" t="str">
        <f t="shared" si="0"/>
        <v>1/2"✖75mm</v>
      </c>
      <c r="H10" s="2">
        <v>4</v>
      </c>
      <c r="I10">
        <f t="shared" si="1"/>
        <v>16</v>
      </c>
    </row>
    <row r="11" ht="15.35" spans="1:9">
      <c r="A11" s="5">
        <v>2</v>
      </c>
      <c r="B11" s="3">
        <v>132</v>
      </c>
      <c r="C11" s="7" t="s">
        <v>82</v>
      </c>
      <c r="D11" s="7">
        <v>85</v>
      </c>
      <c r="E11" s="6" t="s">
        <v>83</v>
      </c>
      <c r="F11" s="7" t="s">
        <v>84</v>
      </c>
      <c r="G11" s="4" t="str">
        <f t="shared" si="0"/>
        <v>5/8"✖85mm</v>
      </c>
      <c r="H11" s="7">
        <v>4</v>
      </c>
      <c r="I11">
        <f t="shared" si="1"/>
        <v>16</v>
      </c>
    </row>
    <row r="12" ht="15.35" spans="1:9">
      <c r="A12" s="5">
        <v>3</v>
      </c>
      <c r="B12" s="3">
        <v>14</v>
      </c>
      <c r="C12" s="7" t="s">
        <v>82</v>
      </c>
      <c r="D12" s="7">
        <v>95</v>
      </c>
      <c r="E12" s="6" t="s">
        <v>83</v>
      </c>
      <c r="F12" s="7" t="s">
        <v>84</v>
      </c>
      <c r="G12" s="4" t="str">
        <f t="shared" si="0"/>
        <v>5/8"✖95mm</v>
      </c>
      <c r="H12" s="7">
        <v>4</v>
      </c>
      <c r="I12">
        <f t="shared" si="1"/>
        <v>16</v>
      </c>
    </row>
    <row r="13" ht="15.35" spans="1:9">
      <c r="A13" t="s">
        <v>87</v>
      </c>
      <c r="B13" s="3">
        <v>280</v>
      </c>
      <c r="E13" s="6" t="s">
        <v>83</v>
      </c>
      <c r="G13" s="4"/>
    </row>
    <row r="14" ht="15.35" spans="1:9">
      <c r="A14" s="5">
        <v>1.5</v>
      </c>
      <c r="B14" s="3">
        <v>2</v>
      </c>
      <c r="C14" s="7" t="s">
        <v>37</v>
      </c>
      <c r="D14" s="7">
        <v>75</v>
      </c>
      <c r="E14" s="6" t="s">
        <v>83</v>
      </c>
      <c r="F14" s="7" t="s">
        <v>84</v>
      </c>
      <c r="G14" s="4" t="str">
        <f t="shared" si="0"/>
        <v>1/2"✖75mm</v>
      </c>
      <c r="H14" s="7">
        <v>4</v>
      </c>
      <c r="I14">
        <f t="shared" si="1"/>
        <v>16</v>
      </c>
    </row>
    <row r="15" ht="15.35" spans="1:9">
      <c r="A15" s="5">
        <v>2</v>
      </c>
      <c r="B15" s="3">
        <v>72</v>
      </c>
      <c r="C15" s="7" t="s">
        <v>82</v>
      </c>
      <c r="D15" s="7">
        <v>85</v>
      </c>
      <c r="E15" s="6" t="s">
        <v>83</v>
      </c>
      <c r="F15" s="7" t="s">
        <v>84</v>
      </c>
      <c r="G15" s="4" t="str">
        <f t="shared" si="0"/>
        <v>5/8"✖85mm</v>
      </c>
      <c r="H15" s="7">
        <v>4</v>
      </c>
      <c r="I15">
        <f t="shared" si="1"/>
        <v>16</v>
      </c>
    </row>
    <row r="16" ht="15.35" spans="1:9">
      <c r="A16" s="5">
        <v>3</v>
      </c>
      <c r="B16" s="3">
        <v>4</v>
      </c>
      <c r="C16" s="7" t="s">
        <v>82</v>
      </c>
      <c r="D16" s="2">
        <v>95</v>
      </c>
      <c r="E16" s="6" t="s">
        <v>83</v>
      </c>
      <c r="F16" s="7" t="s">
        <v>84</v>
      </c>
      <c r="G16" s="4" t="str">
        <f t="shared" si="0"/>
        <v>5/8"✖95mm</v>
      </c>
      <c r="H16" s="2">
        <v>8</v>
      </c>
      <c r="I16">
        <f t="shared" si="1"/>
        <v>32</v>
      </c>
    </row>
    <row r="17" ht="15.35" spans="1:9">
      <c r="A17" s="5">
        <v>4</v>
      </c>
      <c r="B17" s="3">
        <v>6</v>
      </c>
      <c r="C17" s="7" t="s">
        <v>82</v>
      </c>
      <c r="D17" s="2">
        <v>100</v>
      </c>
      <c r="E17" s="6" t="s">
        <v>83</v>
      </c>
      <c r="F17" s="7" t="s">
        <v>84</v>
      </c>
      <c r="G17" s="4" t="str">
        <f t="shared" si="0"/>
        <v>5/8"✖100mm</v>
      </c>
      <c r="H17" s="2">
        <v>8</v>
      </c>
      <c r="I17">
        <f t="shared" si="1"/>
        <v>32</v>
      </c>
    </row>
    <row r="18" ht="15.35" spans="1:9">
      <c r="A18" s="5">
        <v>6</v>
      </c>
      <c r="B18" s="3">
        <v>84</v>
      </c>
      <c r="C18" s="4" t="s">
        <v>52</v>
      </c>
      <c r="D18" s="2">
        <v>100</v>
      </c>
      <c r="E18" s="6" t="s">
        <v>83</v>
      </c>
      <c r="F18" s="7" t="s">
        <v>84</v>
      </c>
      <c r="G18" s="4" t="str">
        <f t="shared" si="0"/>
        <v>3/4"✖100mm</v>
      </c>
      <c r="H18" s="2">
        <v>8</v>
      </c>
      <c r="I18">
        <f t="shared" si="1"/>
        <v>32</v>
      </c>
    </row>
    <row r="19" ht="15.35" spans="1:9">
      <c r="A19" s="5">
        <v>8</v>
      </c>
      <c r="B19" s="3">
        <v>36</v>
      </c>
      <c r="C19" s="4" t="s">
        <v>52</v>
      </c>
      <c r="D19" s="2">
        <v>110</v>
      </c>
      <c r="E19" s="6" t="s">
        <v>83</v>
      </c>
      <c r="F19" s="7" t="s">
        <v>84</v>
      </c>
      <c r="G19" s="4" t="str">
        <f t="shared" si="0"/>
        <v>3/4"✖110mm</v>
      </c>
      <c r="H19" s="2">
        <v>8</v>
      </c>
      <c r="I19">
        <f t="shared" si="1"/>
        <v>32</v>
      </c>
    </row>
    <row r="20" ht="15.35" spans="1:9">
      <c r="A20" s="5">
        <v>10</v>
      </c>
      <c r="B20" s="3">
        <v>7</v>
      </c>
      <c r="C20" s="4" t="s">
        <v>85</v>
      </c>
      <c r="D20" s="2">
        <v>120</v>
      </c>
      <c r="E20" s="6" t="s">
        <v>83</v>
      </c>
      <c r="F20" s="7" t="s">
        <v>84</v>
      </c>
      <c r="G20" s="4" t="str">
        <f t="shared" si="0"/>
        <v>7/8"✖120mm</v>
      </c>
      <c r="H20" s="2">
        <v>12</v>
      </c>
      <c r="I20">
        <f t="shared" si="1"/>
        <v>48</v>
      </c>
    </row>
    <row r="21" ht="15.35" spans="1:9">
      <c r="A21" s="5">
        <v>12</v>
      </c>
      <c r="B21" s="3">
        <v>22</v>
      </c>
      <c r="C21" s="4" t="s">
        <v>85</v>
      </c>
      <c r="D21" s="2">
        <v>120</v>
      </c>
      <c r="E21" s="6" t="s">
        <v>83</v>
      </c>
      <c r="F21" s="7" t="s">
        <v>84</v>
      </c>
      <c r="G21" s="4" t="str">
        <f t="shared" si="0"/>
        <v>7/8"✖120mm</v>
      </c>
      <c r="H21" s="2">
        <v>12</v>
      </c>
      <c r="I21">
        <f t="shared" si="1"/>
        <v>48</v>
      </c>
    </row>
    <row r="22" ht="15.35" spans="1:9">
      <c r="A22" s="5">
        <v>14</v>
      </c>
      <c r="B22" s="3">
        <v>10</v>
      </c>
      <c r="C22" s="4" t="s">
        <v>35</v>
      </c>
      <c r="D22" s="2">
        <v>135</v>
      </c>
      <c r="E22" s="6" t="s">
        <v>83</v>
      </c>
      <c r="F22" s="7" t="s">
        <v>84</v>
      </c>
      <c r="G22" s="4" t="str">
        <f t="shared" si="0"/>
        <v>1"✖135mm</v>
      </c>
      <c r="H22" s="2">
        <v>12</v>
      </c>
      <c r="I22">
        <f t="shared" si="1"/>
        <v>48</v>
      </c>
    </row>
    <row r="23" ht="15.35" spans="1:9">
      <c r="A23" s="5">
        <v>16</v>
      </c>
      <c r="B23" s="3">
        <v>22</v>
      </c>
      <c r="C23" s="4" t="s">
        <v>35</v>
      </c>
      <c r="D23" s="2">
        <v>140</v>
      </c>
      <c r="E23" s="6" t="s">
        <v>83</v>
      </c>
      <c r="F23" s="7" t="s">
        <v>84</v>
      </c>
      <c r="G23" s="4" t="str">
        <f t="shared" si="0"/>
        <v>1"✖140mm</v>
      </c>
      <c r="H23" s="2">
        <v>16</v>
      </c>
      <c r="I23">
        <f t="shared" si="1"/>
        <v>64</v>
      </c>
    </row>
    <row r="24" ht="15.35" spans="1:9">
      <c r="A24" s="5">
        <v>18</v>
      </c>
      <c r="B24" s="3">
        <v>1</v>
      </c>
      <c r="C24" s="4" t="s">
        <v>88</v>
      </c>
      <c r="D24" s="2">
        <v>150</v>
      </c>
      <c r="E24" s="6" t="s">
        <v>83</v>
      </c>
      <c r="F24" s="7" t="s">
        <v>84</v>
      </c>
      <c r="G24" s="4" t="str">
        <f t="shared" si="0"/>
        <v>1-1/8"✖150mm</v>
      </c>
      <c r="H24" s="2">
        <v>16</v>
      </c>
      <c r="I24">
        <f t="shared" si="1"/>
        <v>64</v>
      </c>
    </row>
    <row r="25" ht="15.35" spans="1:9">
      <c r="A25" s="5">
        <v>20</v>
      </c>
      <c r="B25" s="3">
        <v>14</v>
      </c>
      <c r="C25" s="4" t="s">
        <v>88</v>
      </c>
      <c r="D25" s="2">
        <v>160</v>
      </c>
      <c r="E25" s="6" t="s">
        <v>83</v>
      </c>
      <c r="F25" s="7" t="s">
        <v>84</v>
      </c>
      <c r="G25" s="4" t="str">
        <f t="shared" si="0"/>
        <v>1-1/8"✖160mm</v>
      </c>
      <c r="H25" s="2">
        <v>20</v>
      </c>
      <c r="I25">
        <f t="shared" si="1"/>
        <v>80</v>
      </c>
    </row>
    <row r="26" ht="15.35" spans="1:9">
      <c r="A26" t="s">
        <v>89</v>
      </c>
      <c r="B26" s="3">
        <v>52</v>
      </c>
      <c r="E26" s="6" t="s">
        <v>83</v>
      </c>
      <c r="G26" s="4"/>
    </row>
    <row r="27" ht="15.35" spans="1:9">
      <c r="A27" s="5">
        <v>2</v>
      </c>
      <c r="B27" s="3">
        <v>23</v>
      </c>
      <c r="C27" s="4" t="s">
        <v>82</v>
      </c>
      <c r="D27" s="2">
        <v>90</v>
      </c>
      <c r="E27" s="6" t="s">
        <v>83</v>
      </c>
      <c r="F27" s="7" t="s">
        <v>84</v>
      </c>
      <c r="G27" s="4" t="str">
        <f t="shared" si="0"/>
        <v>5/8"✖90mm</v>
      </c>
      <c r="H27" s="2">
        <v>8</v>
      </c>
      <c r="I27">
        <f t="shared" si="1"/>
        <v>32</v>
      </c>
    </row>
    <row r="28" ht="15.35" spans="1:9">
      <c r="A28" s="5">
        <v>3</v>
      </c>
      <c r="B28" s="3">
        <v>14</v>
      </c>
      <c r="C28" s="4" t="s">
        <v>52</v>
      </c>
      <c r="D28" s="2">
        <v>110</v>
      </c>
      <c r="E28" s="6" t="s">
        <v>83</v>
      </c>
      <c r="F28" s="7" t="s">
        <v>84</v>
      </c>
      <c r="G28" s="4" t="str">
        <f t="shared" si="0"/>
        <v>3/4"✖110mm</v>
      </c>
      <c r="H28" s="2">
        <v>8</v>
      </c>
      <c r="I28">
        <f t="shared" si="1"/>
        <v>32</v>
      </c>
    </row>
    <row r="29" ht="15.35" spans="1:9">
      <c r="A29" s="5">
        <v>6</v>
      </c>
      <c r="B29" s="3">
        <v>15</v>
      </c>
      <c r="C29" s="4" t="s">
        <v>52</v>
      </c>
      <c r="D29" s="2">
        <v>125</v>
      </c>
      <c r="E29" s="6" t="s">
        <v>83</v>
      </c>
      <c r="F29" s="7" t="s">
        <v>84</v>
      </c>
      <c r="G29" s="4" t="str">
        <f t="shared" si="0"/>
        <v>3/4"✖125mm</v>
      </c>
      <c r="H29" s="2">
        <v>12</v>
      </c>
      <c r="I29">
        <f t="shared" si="1"/>
        <v>48</v>
      </c>
    </row>
    <row r="30" ht="15.35" spans="1:9">
      <c r="A30" t="s">
        <v>90</v>
      </c>
      <c r="B30" s="3">
        <v>24</v>
      </c>
      <c r="E30" s="6" t="s">
        <v>83</v>
      </c>
      <c r="G30" s="4"/>
    </row>
    <row r="31" ht="15.35" spans="1:9">
      <c r="A31" s="5">
        <v>2</v>
      </c>
      <c r="B31" s="3">
        <v>24</v>
      </c>
      <c r="C31" s="7" t="s">
        <v>82</v>
      </c>
      <c r="D31" s="7">
        <v>90</v>
      </c>
      <c r="E31" s="6" t="s">
        <v>83</v>
      </c>
      <c r="F31" s="7" t="s">
        <v>84</v>
      </c>
      <c r="G31" s="4" t="str">
        <f t="shared" si="0"/>
        <v>5/8"✖90mm</v>
      </c>
      <c r="H31" s="7">
        <v>8</v>
      </c>
      <c r="I31">
        <f t="shared" si="1"/>
        <v>32</v>
      </c>
    </row>
    <row r="32" ht="15.35" spans="1:9">
      <c r="A32" t="s">
        <v>91</v>
      </c>
      <c r="B32" s="3">
        <v>110</v>
      </c>
      <c r="E32" s="6" t="s">
        <v>83</v>
      </c>
      <c r="G32" s="4"/>
    </row>
    <row r="33" ht="15.35" spans="1:9">
      <c r="A33" s="5">
        <v>1</v>
      </c>
      <c r="B33" s="3">
        <v>2</v>
      </c>
      <c r="C33" s="4" t="s">
        <v>82</v>
      </c>
      <c r="D33" s="2">
        <v>95</v>
      </c>
      <c r="E33" s="6" t="s">
        <v>83</v>
      </c>
      <c r="F33" s="7" t="s">
        <v>84</v>
      </c>
      <c r="G33" s="4" t="str">
        <f t="shared" si="0"/>
        <v>5/8"✖95mm</v>
      </c>
      <c r="H33" s="2">
        <v>4</v>
      </c>
      <c r="I33">
        <f t="shared" si="1"/>
        <v>16</v>
      </c>
    </row>
    <row r="34" ht="15.35" spans="1:9">
      <c r="A34" s="5">
        <v>2</v>
      </c>
      <c r="B34" s="3">
        <v>55</v>
      </c>
      <c r="C34" s="4" t="s">
        <v>82</v>
      </c>
      <c r="D34" s="2">
        <v>110</v>
      </c>
      <c r="E34" s="6" t="s">
        <v>83</v>
      </c>
      <c r="F34" s="7" t="s">
        <v>84</v>
      </c>
      <c r="G34" s="4" t="str">
        <f t="shared" si="0"/>
        <v>5/8"✖110mm</v>
      </c>
      <c r="H34" s="2">
        <v>8</v>
      </c>
      <c r="I34">
        <f t="shared" si="1"/>
        <v>32</v>
      </c>
    </row>
    <row r="35" ht="15.35" spans="1:9">
      <c r="A35" s="5">
        <v>3</v>
      </c>
      <c r="B35" s="3">
        <v>4</v>
      </c>
      <c r="C35" s="4" t="s">
        <v>52</v>
      </c>
      <c r="D35" s="2">
        <v>125</v>
      </c>
      <c r="E35" s="6" t="s">
        <v>83</v>
      </c>
      <c r="F35" s="7" t="s">
        <v>84</v>
      </c>
      <c r="G35" s="4" t="str">
        <f t="shared" si="0"/>
        <v>3/4"✖125mm</v>
      </c>
      <c r="H35" s="2">
        <v>8</v>
      </c>
      <c r="I35">
        <f t="shared" si="1"/>
        <v>32</v>
      </c>
    </row>
    <row r="36" ht="15.35" spans="1:9">
      <c r="A36" s="5">
        <v>4</v>
      </c>
      <c r="B36" s="3">
        <v>1</v>
      </c>
      <c r="C36" s="4" t="s">
        <v>85</v>
      </c>
      <c r="D36" s="2">
        <v>145</v>
      </c>
      <c r="E36" s="6" t="s">
        <v>83</v>
      </c>
      <c r="F36" s="7" t="s">
        <v>84</v>
      </c>
      <c r="G36" s="4" t="str">
        <f t="shared" si="0"/>
        <v>7/8"✖145mm</v>
      </c>
      <c r="H36" s="2">
        <v>8</v>
      </c>
      <c r="I36">
        <f t="shared" si="1"/>
        <v>32</v>
      </c>
    </row>
    <row r="37" ht="15.35" spans="1:9">
      <c r="A37" s="5">
        <v>6</v>
      </c>
      <c r="B37" s="3">
        <v>1</v>
      </c>
      <c r="C37" s="4" t="s">
        <v>35</v>
      </c>
      <c r="D37" s="2">
        <v>170</v>
      </c>
      <c r="E37" s="6" t="s">
        <v>83</v>
      </c>
      <c r="F37" s="7" t="s">
        <v>84</v>
      </c>
      <c r="G37" s="4" t="str">
        <f t="shared" si="0"/>
        <v>1"✖170mm</v>
      </c>
      <c r="H37" s="2">
        <v>12</v>
      </c>
      <c r="I37">
        <f t="shared" si="1"/>
        <v>48</v>
      </c>
    </row>
    <row r="38" ht="15.35" spans="1:9">
      <c r="A38" s="5">
        <v>8</v>
      </c>
      <c r="B38" s="3">
        <v>11</v>
      </c>
      <c r="C38" s="4" t="s">
        <v>88</v>
      </c>
      <c r="D38" s="2">
        <v>195</v>
      </c>
      <c r="E38" s="6" t="s">
        <v>83</v>
      </c>
      <c r="F38" s="7" t="s">
        <v>84</v>
      </c>
      <c r="G38" s="4" t="str">
        <f t="shared" si="0"/>
        <v>1-1/8"✖195mm</v>
      </c>
      <c r="H38" s="2">
        <v>12</v>
      </c>
      <c r="I38">
        <f t="shared" si="1"/>
        <v>48</v>
      </c>
    </row>
    <row r="39" ht="15.35" spans="1:9">
      <c r="A39" s="5">
        <v>10</v>
      </c>
      <c r="B39" s="3">
        <v>35</v>
      </c>
      <c r="C39" s="4" t="s">
        <v>92</v>
      </c>
      <c r="D39" s="2">
        <v>250</v>
      </c>
      <c r="E39" s="6" t="s">
        <v>83</v>
      </c>
      <c r="F39" s="7" t="s">
        <v>84</v>
      </c>
      <c r="G39" s="4" t="str">
        <f t="shared" si="0"/>
        <v>1-1/4"✖250mm</v>
      </c>
      <c r="H39" s="2">
        <v>16</v>
      </c>
      <c r="I39">
        <f t="shared" si="1"/>
        <v>64</v>
      </c>
    </row>
    <row r="40" ht="15.35" spans="1:9">
      <c r="A40" s="5">
        <v>16</v>
      </c>
      <c r="B40" s="3">
        <v>1</v>
      </c>
      <c r="C40" s="4" t="s">
        <v>93</v>
      </c>
      <c r="D40" s="2">
        <v>295</v>
      </c>
      <c r="E40" s="6" t="s">
        <v>83</v>
      </c>
      <c r="F40" s="7" t="s">
        <v>84</v>
      </c>
      <c r="G40" s="4" t="str">
        <f t="shared" si="0"/>
        <v>1-1/2"✖295mm</v>
      </c>
      <c r="H40" s="2">
        <v>20</v>
      </c>
      <c r="I40">
        <f t="shared" si="1"/>
        <v>80</v>
      </c>
    </row>
    <row r="41" ht="15.35" spans="1:9">
      <c r="A41" t="s">
        <v>94</v>
      </c>
      <c r="B41" s="3">
        <v>530</v>
      </c>
      <c r="E41" s="6" t="s">
        <v>83</v>
      </c>
      <c r="G41" s="4"/>
    </row>
    <row r="42" ht="15.35" spans="1:9">
      <c r="A42" s="5">
        <v>1</v>
      </c>
      <c r="B42" s="3">
        <v>10</v>
      </c>
      <c r="C42" s="4" t="s">
        <v>82</v>
      </c>
      <c r="D42" s="2">
        <v>95</v>
      </c>
      <c r="E42" s="6" t="s">
        <v>83</v>
      </c>
      <c r="F42" s="7" t="s">
        <v>84</v>
      </c>
      <c r="G42" s="4" t="str">
        <f t="shared" si="0"/>
        <v>5/8"✖95mm</v>
      </c>
      <c r="H42" s="2">
        <v>4</v>
      </c>
      <c r="I42">
        <f t="shared" si="1"/>
        <v>16</v>
      </c>
    </row>
    <row r="43" ht="15.35" spans="1:9">
      <c r="A43" s="5">
        <v>2</v>
      </c>
      <c r="B43" s="3">
        <v>132</v>
      </c>
      <c r="C43" s="7" t="s">
        <v>82</v>
      </c>
      <c r="D43" s="7">
        <v>110</v>
      </c>
      <c r="E43" s="6" t="s">
        <v>83</v>
      </c>
      <c r="F43" s="7" t="s">
        <v>84</v>
      </c>
      <c r="G43" s="4" t="str">
        <f t="shared" si="0"/>
        <v>5/8"✖110mm</v>
      </c>
      <c r="H43" s="7">
        <v>8</v>
      </c>
      <c r="I43">
        <f t="shared" si="1"/>
        <v>32</v>
      </c>
    </row>
    <row r="44" ht="15.35" spans="1:9">
      <c r="A44" s="5">
        <v>4</v>
      </c>
      <c r="B44" s="3">
        <v>104</v>
      </c>
      <c r="C44" s="4" t="s">
        <v>85</v>
      </c>
      <c r="D44" s="2">
        <v>145</v>
      </c>
      <c r="E44" s="6" t="s">
        <v>83</v>
      </c>
      <c r="F44" s="7" t="s">
        <v>84</v>
      </c>
      <c r="G44" s="4" t="str">
        <f t="shared" si="0"/>
        <v>7/8"✖145mm</v>
      </c>
      <c r="H44" s="2">
        <v>8</v>
      </c>
      <c r="I44">
        <f t="shared" si="1"/>
        <v>32</v>
      </c>
    </row>
    <row r="45" ht="15.35" spans="1:9">
      <c r="A45" s="5">
        <v>6</v>
      </c>
      <c r="B45" s="3">
        <v>269</v>
      </c>
      <c r="C45" s="4" t="s">
        <v>35</v>
      </c>
      <c r="D45" s="2">
        <v>170</v>
      </c>
      <c r="E45" s="6" t="s">
        <v>83</v>
      </c>
      <c r="F45" s="7" t="s">
        <v>84</v>
      </c>
      <c r="G45" s="4" t="str">
        <f t="shared" si="0"/>
        <v>1"✖170mm</v>
      </c>
      <c r="H45" s="2">
        <v>12</v>
      </c>
      <c r="I45">
        <f t="shared" si="1"/>
        <v>48</v>
      </c>
    </row>
    <row r="46" ht="15.35" spans="1:9">
      <c r="A46" s="5">
        <v>10</v>
      </c>
      <c r="B46" s="3">
        <v>1</v>
      </c>
      <c r="C46" s="4" t="s">
        <v>92</v>
      </c>
      <c r="D46" s="2">
        <v>250</v>
      </c>
      <c r="E46" s="6" t="s">
        <v>83</v>
      </c>
      <c r="F46" s="7" t="s">
        <v>84</v>
      </c>
      <c r="G46" s="4" t="str">
        <f t="shared" si="0"/>
        <v>1-1/4"✖250mm</v>
      </c>
      <c r="H46" s="2">
        <v>16</v>
      </c>
      <c r="I46">
        <f t="shared" si="1"/>
        <v>64</v>
      </c>
    </row>
    <row r="47" ht="15.35" spans="1:9">
      <c r="A47" s="5">
        <v>12</v>
      </c>
      <c r="B47" s="3">
        <v>2</v>
      </c>
      <c r="C47" s="4" t="s">
        <v>92</v>
      </c>
      <c r="D47" s="2">
        <v>255</v>
      </c>
      <c r="E47" s="6" t="s">
        <v>83</v>
      </c>
      <c r="F47" s="7" t="s">
        <v>84</v>
      </c>
      <c r="G47" s="4" t="str">
        <f t="shared" si="0"/>
        <v>1-1/4"✖255mm</v>
      </c>
      <c r="H47" s="2">
        <v>20</v>
      </c>
      <c r="I47">
        <f t="shared" si="1"/>
        <v>80</v>
      </c>
    </row>
    <row r="48" ht="15.35" spans="1:9">
      <c r="A48" s="5">
        <v>14</v>
      </c>
      <c r="B48" s="3">
        <v>10</v>
      </c>
      <c r="C48" s="4" t="s">
        <v>95</v>
      </c>
      <c r="D48" s="2">
        <v>270</v>
      </c>
      <c r="E48" s="6" t="s">
        <v>83</v>
      </c>
      <c r="F48" s="7" t="s">
        <v>84</v>
      </c>
      <c r="G48" s="4" t="str">
        <f t="shared" si="0"/>
        <v>1-3/8"✖270mm</v>
      </c>
      <c r="H48" s="2">
        <v>20</v>
      </c>
      <c r="I48">
        <f t="shared" si="1"/>
        <v>80</v>
      </c>
    </row>
    <row r="49" ht="15.35" spans="1:9">
      <c r="A49" s="5">
        <v>18</v>
      </c>
      <c r="B49" s="3">
        <v>2</v>
      </c>
      <c r="C49" s="4" t="s">
        <v>96</v>
      </c>
      <c r="D49" s="2">
        <v>320</v>
      </c>
      <c r="E49" s="6" t="s">
        <v>83</v>
      </c>
      <c r="F49" s="7" t="s">
        <v>84</v>
      </c>
      <c r="G49" s="4" t="str">
        <f t="shared" si="0"/>
        <v>1-5/8"✖320mm</v>
      </c>
      <c r="H49" s="2">
        <v>20</v>
      </c>
      <c r="I49">
        <f t="shared" si="1"/>
        <v>80</v>
      </c>
    </row>
    <row r="50" spans="1:9">
      <c r="A50" t="s">
        <v>97</v>
      </c>
      <c r="B50" s="3">
        <v>1171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7"/>
  <dimension ref="C5:L44"/>
  <sheetViews>
    <sheetView workbookViewId="0">
      <selection activeCell="L20" sqref="L20:L42"/>
    </sheetView>
  </sheetViews>
  <sheetFormatPr defaultColWidth="9" defaultRowHeight="13.1"/>
  <cols>
    <col min="3" max="3" width="16.6666666666667" customWidth="1"/>
    <col min="11" max="11" width="15.8285714285714" customWidth="1"/>
    <col min="12" max="12" width="14.5047619047619" customWidth="1"/>
  </cols>
  <sheetData>
    <row r="5" spans="3:5">
      <c r="C5" t="s">
        <v>60</v>
      </c>
      <c r="D5" s="1" t="s">
        <v>98</v>
      </c>
      <c r="E5" t="s">
        <v>61</v>
      </c>
    </row>
    <row r="6" spans="3:5">
      <c r="C6" t="s">
        <v>99</v>
      </c>
      <c r="D6">
        <v>4</v>
      </c>
      <c r="E6">
        <v>16</v>
      </c>
    </row>
    <row r="7" spans="3:5">
      <c r="C7" t="s">
        <v>100</v>
      </c>
      <c r="D7">
        <v>8</v>
      </c>
      <c r="E7">
        <v>32</v>
      </c>
    </row>
    <row r="8" spans="3:5">
      <c r="C8" t="s">
        <v>101</v>
      </c>
      <c r="D8">
        <v>12</v>
      </c>
      <c r="E8">
        <v>48</v>
      </c>
    </row>
    <row r="9" spans="3:5">
      <c r="C9" t="s">
        <v>102</v>
      </c>
      <c r="D9">
        <v>4</v>
      </c>
      <c r="E9">
        <v>16</v>
      </c>
    </row>
    <row r="10" spans="3:5">
      <c r="C10" t="s">
        <v>103</v>
      </c>
      <c r="D10">
        <v>4</v>
      </c>
      <c r="E10">
        <v>16</v>
      </c>
    </row>
    <row r="11" spans="3:5">
      <c r="C11" t="s">
        <v>99</v>
      </c>
      <c r="D11">
        <v>4</v>
      </c>
      <c r="E11">
        <v>16</v>
      </c>
    </row>
    <row r="12" spans="3:5">
      <c r="C12" t="s">
        <v>104</v>
      </c>
      <c r="D12">
        <v>4</v>
      </c>
      <c r="E12">
        <v>16</v>
      </c>
    </row>
    <row r="13" spans="3:5">
      <c r="C13" t="s">
        <v>103</v>
      </c>
      <c r="D13">
        <v>4</v>
      </c>
      <c r="E13">
        <v>16</v>
      </c>
    </row>
    <row r="14" spans="3:5">
      <c r="C14" t="s">
        <v>99</v>
      </c>
      <c r="D14">
        <v>4</v>
      </c>
      <c r="E14">
        <v>16</v>
      </c>
    </row>
    <row r="15" spans="3:5">
      <c r="C15" t="s">
        <v>104</v>
      </c>
      <c r="D15">
        <v>8</v>
      </c>
      <c r="E15">
        <v>32</v>
      </c>
    </row>
    <row r="16" spans="3:5">
      <c r="C16" t="s">
        <v>105</v>
      </c>
      <c r="D16">
        <v>8</v>
      </c>
      <c r="E16">
        <v>32</v>
      </c>
    </row>
    <row r="17" spans="3:12">
      <c r="C17" t="s">
        <v>106</v>
      </c>
      <c r="D17">
        <v>8</v>
      </c>
      <c r="E17">
        <v>32</v>
      </c>
    </row>
    <row r="18" spans="3:12">
      <c r="C18" t="s">
        <v>100</v>
      </c>
      <c r="D18">
        <v>8</v>
      </c>
      <c r="E18">
        <v>32</v>
      </c>
    </row>
    <row r="19" spans="3:12">
      <c r="C19" t="s">
        <v>101</v>
      </c>
      <c r="D19">
        <v>12</v>
      </c>
      <c r="E19">
        <v>48</v>
      </c>
      <c r="K19" t="s">
        <v>79</v>
      </c>
      <c r="L19" t="s">
        <v>80</v>
      </c>
    </row>
    <row r="20" spans="3:12">
      <c r="C20" t="s">
        <v>101</v>
      </c>
      <c r="D20">
        <v>12</v>
      </c>
      <c r="E20">
        <v>48</v>
      </c>
      <c r="K20" t="s">
        <v>107</v>
      </c>
      <c r="L20">
        <v>48</v>
      </c>
    </row>
    <row r="21" spans="3:12">
      <c r="C21" t="s">
        <v>107</v>
      </c>
      <c r="D21">
        <v>12</v>
      </c>
      <c r="E21">
        <v>48</v>
      </c>
      <c r="K21" t="s">
        <v>108</v>
      </c>
      <c r="L21">
        <v>64</v>
      </c>
    </row>
    <row r="22" spans="3:12">
      <c r="C22" t="s">
        <v>108</v>
      </c>
      <c r="D22">
        <v>16</v>
      </c>
      <c r="E22">
        <v>64</v>
      </c>
      <c r="K22" t="s">
        <v>109</v>
      </c>
      <c r="L22">
        <v>96</v>
      </c>
    </row>
    <row r="23" spans="3:12">
      <c r="C23" t="s">
        <v>110</v>
      </c>
      <c r="D23">
        <v>16</v>
      </c>
      <c r="E23">
        <v>64</v>
      </c>
      <c r="K23" t="s">
        <v>102</v>
      </c>
      <c r="L23">
        <v>16</v>
      </c>
    </row>
    <row r="24" spans="3:12">
      <c r="C24" t="s">
        <v>111</v>
      </c>
      <c r="D24">
        <v>20</v>
      </c>
      <c r="E24">
        <v>80</v>
      </c>
      <c r="K24" t="s">
        <v>103</v>
      </c>
      <c r="L24">
        <v>32</v>
      </c>
    </row>
    <row r="25" spans="3:12">
      <c r="C25" t="s">
        <v>112</v>
      </c>
      <c r="D25">
        <v>8</v>
      </c>
      <c r="E25">
        <v>32</v>
      </c>
      <c r="K25" t="s">
        <v>113</v>
      </c>
      <c r="L25">
        <v>80</v>
      </c>
    </row>
    <row r="26" spans="3:12">
      <c r="C26" t="s">
        <v>100</v>
      </c>
      <c r="D26">
        <v>8</v>
      </c>
      <c r="E26">
        <v>32</v>
      </c>
      <c r="K26" t="s">
        <v>114</v>
      </c>
      <c r="L26">
        <v>128</v>
      </c>
    </row>
    <row r="27" spans="3:12">
      <c r="C27" t="s">
        <v>115</v>
      </c>
      <c r="D27">
        <v>12</v>
      </c>
      <c r="E27">
        <v>48</v>
      </c>
      <c r="K27" t="s">
        <v>116</v>
      </c>
      <c r="L27">
        <v>80</v>
      </c>
    </row>
    <row r="28" spans="3:12">
      <c r="C28" t="s">
        <v>112</v>
      </c>
      <c r="D28">
        <v>8</v>
      </c>
      <c r="E28">
        <v>32</v>
      </c>
      <c r="K28" t="s">
        <v>110</v>
      </c>
      <c r="L28">
        <v>64</v>
      </c>
    </row>
    <row r="29" spans="3:12">
      <c r="C29" t="s">
        <v>104</v>
      </c>
      <c r="D29">
        <v>4</v>
      </c>
      <c r="E29">
        <v>16</v>
      </c>
      <c r="K29" t="s">
        <v>111</v>
      </c>
      <c r="L29">
        <v>80</v>
      </c>
    </row>
    <row r="30" spans="3:12">
      <c r="C30" t="s">
        <v>117</v>
      </c>
      <c r="D30">
        <v>8</v>
      </c>
      <c r="E30">
        <v>32</v>
      </c>
      <c r="K30" t="s">
        <v>118</v>
      </c>
      <c r="L30">
        <v>48</v>
      </c>
    </row>
    <row r="31" spans="3:12">
      <c r="C31" t="s">
        <v>115</v>
      </c>
      <c r="D31">
        <v>8</v>
      </c>
      <c r="E31">
        <v>32</v>
      </c>
      <c r="K31" t="s">
        <v>119</v>
      </c>
      <c r="L31">
        <v>80</v>
      </c>
    </row>
    <row r="32" spans="3:12">
      <c r="C32" t="s">
        <v>120</v>
      </c>
      <c r="D32">
        <v>8</v>
      </c>
      <c r="E32">
        <v>32</v>
      </c>
      <c r="K32" t="s">
        <v>121</v>
      </c>
      <c r="L32">
        <v>80</v>
      </c>
    </row>
    <row r="33" spans="3:12">
      <c r="C33" t="s">
        <v>109</v>
      </c>
      <c r="D33">
        <v>12</v>
      </c>
      <c r="E33">
        <v>48</v>
      </c>
      <c r="K33" t="s">
        <v>106</v>
      </c>
      <c r="L33">
        <v>32</v>
      </c>
    </row>
    <row r="34" spans="3:12">
      <c r="C34" t="s">
        <v>118</v>
      </c>
      <c r="D34">
        <v>12</v>
      </c>
      <c r="E34">
        <v>48</v>
      </c>
      <c r="K34" t="s">
        <v>100</v>
      </c>
      <c r="L34">
        <v>96</v>
      </c>
    </row>
    <row r="35" spans="3:12">
      <c r="C35" t="s">
        <v>114</v>
      </c>
      <c r="D35">
        <v>16</v>
      </c>
      <c r="E35">
        <v>64</v>
      </c>
      <c r="K35" t="s">
        <v>115</v>
      </c>
      <c r="L35">
        <v>80</v>
      </c>
    </row>
    <row r="36" spans="3:12">
      <c r="C36" t="s">
        <v>113</v>
      </c>
      <c r="D36">
        <v>20</v>
      </c>
      <c r="E36">
        <v>80</v>
      </c>
      <c r="K36" t="s">
        <v>105</v>
      </c>
      <c r="L36">
        <v>32</v>
      </c>
    </row>
    <row r="37" spans="3:12">
      <c r="C37" t="s">
        <v>104</v>
      </c>
      <c r="D37">
        <v>4</v>
      </c>
      <c r="E37">
        <v>16</v>
      </c>
      <c r="K37" t="s">
        <v>117</v>
      </c>
      <c r="L37">
        <v>64</v>
      </c>
    </row>
    <row r="38" spans="3:12">
      <c r="C38" t="s">
        <v>117</v>
      </c>
      <c r="D38">
        <v>8</v>
      </c>
      <c r="E38">
        <v>32</v>
      </c>
      <c r="K38" t="s">
        <v>99</v>
      </c>
      <c r="L38">
        <v>48</v>
      </c>
    </row>
    <row r="39" spans="3:12">
      <c r="C39" t="s">
        <v>120</v>
      </c>
      <c r="D39">
        <v>8</v>
      </c>
      <c r="E39">
        <v>32</v>
      </c>
      <c r="K39" t="s">
        <v>112</v>
      </c>
      <c r="L39">
        <v>64</v>
      </c>
    </row>
    <row r="40" spans="3:12">
      <c r="C40" t="s">
        <v>109</v>
      </c>
      <c r="D40">
        <v>12</v>
      </c>
      <c r="E40">
        <v>48</v>
      </c>
      <c r="K40" t="s">
        <v>104</v>
      </c>
      <c r="L40">
        <v>80</v>
      </c>
    </row>
    <row r="41" spans="3:12">
      <c r="C41" t="s">
        <v>114</v>
      </c>
      <c r="D41">
        <v>16</v>
      </c>
      <c r="E41">
        <v>64</v>
      </c>
      <c r="K41" t="s">
        <v>101</v>
      </c>
      <c r="L41">
        <v>144</v>
      </c>
    </row>
    <row r="42" spans="3:12">
      <c r="C42" t="s">
        <v>116</v>
      </c>
      <c r="D42">
        <v>20</v>
      </c>
      <c r="E42">
        <v>80</v>
      </c>
      <c r="K42" t="s">
        <v>120</v>
      </c>
      <c r="L42">
        <v>64</v>
      </c>
    </row>
    <row r="43" spans="3:12">
      <c r="C43" t="s">
        <v>119</v>
      </c>
      <c r="D43">
        <v>20</v>
      </c>
      <c r="E43">
        <v>80</v>
      </c>
      <c r="K43" t="s">
        <v>97</v>
      </c>
      <c r="L43">
        <v>1600</v>
      </c>
    </row>
    <row r="44" spans="3:12">
      <c r="C44" t="s">
        <v>121</v>
      </c>
      <c r="D44">
        <v>20</v>
      </c>
      <c r="E44">
        <v>80</v>
      </c>
    </row>
  </sheetData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D o c u m e n t "   m a : c o n t e n t T y p e I D = " 0 x 0 1 0 1 0 0 D 8 8 D 2 5 1 4 0 E 3 E 3 A 4 4 9 0 B D D A 1 C 6 1 2 7 D 6 2 B "   m a : c o n t e n t T y p e V e r s i o n = " 3 "   m a : c o n t e n t T y p e D e s c r i p t i o n = " C r e a t e   a   n e w   d o c u m e n t . "   m a : c o n t e n t T y p e S c o p e = " "   m a : v e r s i o n I D = " 8 3 9 8 a 5 d c 7 5 7 4 c 2 4 b 0 f f 9 b 2 6 a 8 c a 1 8 6 7 8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7 d 3 5 2 8 0 a a 4 c 8 6 9 f d 3 7 f f b d 0 b f 6 c 0 8 f 4 f "   n s 2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6 c 0 a 2 6 b 2 - 2 0 6 0 - 4 1 8 7 - b 6 4 5 - 6 b 3 0 1 f b f 5 3 8 c " >  
 < x s d : i m p o r t   n a m e s p a c e = " 6 c 0 a 2 6 b 2 - 2 0 6 0 - 4 1 8 7 - b 6 4 5 - 6 b 3 0 1 f b f 5 3 8 c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S e a r c h P r o p e r t i e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6 c 0 a 2 6 b 2 - 2 0 6 0 - 4 1 8 7 - b 6 4 5 - 6 b 3 0 1 f b f 5 3 8 c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S e a r c h P r o p e r t i e s "   m a : i n d e x = " 1 0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/ > < / p : p r o p e r t i e s > 
</file>

<file path=customXml/itemProps1.xml><?xml version="1.0" encoding="utf-8"?>
<ds:datastoreItem xmlns:ds="http://schemas.openxmlformats.org/officeDocument/2006/customXml" ds:itemID="{F0147601-B673-4735-B942-13021B67DC17}">
  <ds:schemaRefs/>
</ds:datastoreItem>
</file>

<file path=customXml/itemProps2.xml><?xml version="1.0" encoding="utf-8"?>
<ds:datastoreItem xmlns:ds="http://schemas.openxmlformats.org/officeDocument/2006/customXml" ds:itemID="{CF2DC1BE-FA49-4DFC-B36C-A9DC16B53055}">
  <ds:schemaRefs/>
</ds:datastoreItem>
</file>

<file path=customXml/itemProps3.xml><?xml version="1.0" encoding="utf-8"?>
<ds:datastoreItem xmlns:ds="http://schemas.openxmlformats.org/officeDocument/2006/customXml" ds:itemID="{082A00FD-5E14-469B-B24C-E37F2BAD6CE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ML002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Deddy Donauw</dc:creator>
  <cp:lastModifiedBy>A 欧阳^_^</cp:lastModifiedBy>
  <dcterms:created xsi:type="dcterms:W3CDTF">2025-05-14T17:08:00Z</dcterms:created>
  <cp:lastPrinted>2026-06-12T09:03:00Z</cp:lastPrinted>
  <dcterms:modified xsi:type="dcterms:W3CDTF">2026-08-19T02:44:06Z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0x010100D88D25140E3E3A4490BDDA1C6127D62B</vt:lpwstr>
  </property>
  <property fmtid="{D5CDD505-2E9C-101B-9397-08002B2CF9AE}" pid="3" name="ICV">
    <vt:lpwstr>8AC47775AA3C459EB2779E0115523999_13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