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drawing+xml" PartName="/xl/drawings/drawing2.xml"/>
  <Default ContentType="application/vnd.openxmlformats-officedocument.vmlDrawing" Extension="vml"/>
  <Default ContentType="image/png" Extension="png"/>
  <Default ContentType="image/jpeg" Extension="jpe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10" windowHeight="13050"/>
  </bookViews>
  <sheets>
    <sheet name="洁具" sheetId="1" r:id="rId1"/>
    <sheet name="洁具五金" sheetId="2" r:id="rId2"/>
  </sheets>
  <definedNames>
    <definedName name="_xlnm.Print_Titles" localSheetId="0">洁具!$3:3</definedName>
    <definedName name="_xlnm._FilterDatabase" localSheetId="0" hidden="1">洁具!$A$3:$W$71</definedName>
    <definedName name="_xlnm.Print_Titles" localSheetId="1">洁具五金!$2:2</definedName>
  </definedNames>
  <calcPr calcId="144525"/>
</workbook>
</file>

<file path=xl/sharedStrings.xml><?xml version="1.0" encoding="utf-8"?>
<sst xmlns="http://schemas.openxmlformats.org/spreadsheetml/2006/main" count="313">
  <si>
    <t>桃花源项目（洁具）</t>
  </si>
  <si>
    <t>备注：</t>
  </si>
  <si>
    <t>表示主推项目总价</t>
  </si>
  <si>
    <t>区域</t>
  </si>
  <si>
    <t>品类</t>
  </si>
  <si>
    <t>编号</t>
  </si>
  <si>
    <t>品名</t>
  </si>
  <si>
    <t>品牌</t>
  </si>
  <si>
    <t>型号</t>
  </si>
  <si>
    <t>表面材质</t>
  </si>
  <si>
    <t>尺寸（L*W*Hmm）</t>
  </si>
  <si>
    <t>图片</t>
  </si>
  <si>
    <t>使用位置</t>
  </si>
  <si>
    <t>数量</t>
  </si>
  <si>
    <t>原价</t>
  </si>
  <si>
    <t>折后价</t>
  </si>
  <si>
    <t>折扣率</t>
  </si>
  <si>
    <t>小计</t>
  </si>
  <si>
    <t>安装基本要求</t>
  </si>
  <si>
    <t>安装图</t>
  </si>
  <si>
    <t>预款安装时间节点</t>
  </si>
  <si>
    <t>备注</t>
  </si>
  <si>
    <t>联系人</t>
  </si>
  <si>
    <t>联系方式</t>
  </si>
  <si>
    <t xml:space="preserve">1F
公
共
卫
生
间
</t>
  </si>
  <si>
    <t>坐便器</t>
  </si>
  <si>
    <t>SF-T01</t>
  </si>
  <si>
    <t>Memoirs® 梅玛经典型连体坐便器（配法弧型缓降盖板）</t>
  </si>
  <si>
    <t>科勒</t>
  </si>
  <si>
    <t>K-3451T</t>
  </si>
  <si>
    <t>705*450*721</t>
  </si>
  <si>
    <t>供水点：离地127mm，距马桶中点130mm；底排坑距305mm；</t>
  </si>
  <si>
    <t>小便斗</t>
  </si>
  <si>
    <t>SF-U01</t>
  </si>
  <si>
    <t>莉娅挂墙小便斗</t>
  </si>
  <si>
    <t>恩仕</t>
  </si>
  <si>
    <t>U702-0101</t>
  </si>
  <si>
    <t>320*305*758</t>
  </si>
  <si>
    <t>电接入点：离地715mm，位于中点；
进水口：离地605mm，距中点85mm；
排水口：离地535mm，距中点30mm</t>
  </si>
  <si>
    <t>面盆龙头</t>
  </si>
  <si>
    <t>TA-01</t>
  </si>
  <si>
    <t>雅生蒙特勒三孔十字把手面盆龙头</t>
  </si>
  <si>
    <t>汉斯格雅</t>
  </si>
  <si>
    <t>拉丝镍</t>
  </si>
  <si>
    <t>200*291</t>
  </si>
  <si>
    <t>1F
老
人
卫</t>
  </si>
  <si>
    <t>SF-T02</t>
  </si>
  <si>
    <t>Memoirs® 梅玛豪华型连体坐便器（配雅蒂诗缓降盖板）</t>
  </si>
  <si>
    <t>K-3453T-AT</t>
  </si>
  <si>
    <t>705*464*721</t>
  </si>
  <si>
    <t>面盆</t>
  </si>
  <si>
    <t>SF-B03</t>
  </si>
  <si>
    <t>Memoirs® 梅玛台下脸盆</t>
  </si>
  <si>
    <t>K-2339T</t>
  </si>
  <si>
    <t>525*440*219</t>
  </si>
  <si>
    <t>2</t>
  </si>
  <si>
    <t>进水口：离盆顶362mm，冷热水距离204mm，管径10mm；
排水口：离盆顶365m，管径32mm；</t>
  </si>
  <si>
    <t>TA-02</t>
  </si>
  <si>
    <t>Swing C 三孔面盆龙头，带一字把手</t>
  </si>
  <si>
    <t>06117920</t>
  </si>
  <si>
    <t>磨砂铜</t>
  </si>
  <si>
    <t>该色号需德国订货，供货期5个半月</t>
  </si>
  <si>
    <t>淋浴龙头</t>
  </si>
  <si>
    <t>TA-07</t>
  </si>
  <si>
    <t>飞雨经典空气注入头顶花洒，花洒直径240mm，带100mm长吊顶连接头+雅生蒙特勒手持花洒+雅生嘉登一字把手恒温龙头面板</t>
  </si>
  <si>
    <t>27405000+16320000+17720000+01800180+17882000+16325000+28136000</t>
  </si>
  <si>
    <t>镀铬</t>
  </si>
  <si>
    <t>①花洒直径240mm，天花板连接管长100 mm；入墙管距装饰完成面75mm②顶龙头面板离地1000mm；③手持花洒支架：离地1500mm，离面板200mm；</t>
  </si>
  <si>
    <t>该产品需德国订货，供货期5个半月;</t>
  </si>
  <si>
    <t>阀芯需在排水电时预埋；镀铬预埋的阀芯有现货;如需定制拉丝镍面价需乘以1.5</t>
  </si>
  <si>
    <t>2F
主
卫</t>
  </si>
  <si>
    <t>SF-T04</t>
  </si>
  <si>
    <t>智能全自动电子坐便器</t>
  </si>
  <si>
    <t>TOTO</t>
  </si>
  <si>
    <t>CES9683JCS</t>
  </si>
  <si>
    <t>白色</t>
  </si>
  <si>
    <t>665*389*542</t>
  </si>
  <si>
    <t>供水点：离地175mm，距马桶中点115mm；
底排坑距305mm/墙排离地120mm；
按键面板：290*45，离地900mm，</t>
  </si>
  <si>
    <t>雅生蒙特勒
三孔十字把手面盆龙头</t>
  </si>
  <si>
    <t>浴缸</t>
  </si>
  <si>
    <t>SF-B01</t>
  </si>
  <si>
    <t>Cleo™ 歌莱独立式铸铁浴缸+浴缸支脚</t>
  </si>
  <si>
    <t>K-11195T+K-11194T-0+18436-CP</t>
  </si>
  <si>
    <t>白</t>
  </si>
  <si>
    <t>1750*800*640</t>
  </si>
  <si>
    <t>排水口：离地147mm，离浴缸边260mm，管径52mm；
溢水口：离地581mm，离排水口177mm，管径52mm；</t>
  </si>
  <si>
    <t>含配套浴缸支脚及浴缸排水价格</t>
  </si>
  <si>
    <t>浴缸龙头</t>
  </si>
  <si>
    <t>TA-06</t>
  </si>
  <si>
    <t>雅生蒙特勒
双把手浴缸／花洒龙头套件</t>
  </si>
  <si>
    <t>16547820+16549180</t>
  </si>
  <si>
    <t>680.76*0*257</t>
  </si>
  <si>
    <t>阀芯需在排水电时预埋</t>
  </si>
  <si>
    <t>镀铬预埋的阀芯有现货;如需定制拉丝镍面价需乘以1.5</t>
  </si>
  <si>
    <t>2F
老
人
卫</t>
  </si>
  <si>
    <t>SF-B02</t>
  </si>
  <si>
    <t>Man's Lav™ 曼司铸铁台下脸盆</t>
  </si>
  <si>
    <t>K-2885-8U</t>
  </si>
  <si>
    <t>711*483*200</t>
  </si>
  <si>
    <t>进水口：离盆顶254mm，冷热水距离204mm，管径10mm；
排水口：离盆顶343m，管径32mm；</t>
  </si>
  <si>
    <t>2F
儿
童
卫</t>
  </si>
  <si>
    <t>SF-B04</t>
  </si>
  <si>
    <t>D-Code半嵌式脸盆</t>
  </si>
  <si>
    <t>杜拉维特</t>
  </si>
  <si>
    <t>D-033955</t>
  </si>
  <si>
    <t>550*440*180</t>
  </si>
  <si>
    <t>台盆850高，单孔盆；进水口：离地615mm，冷热水距离120mm；
排水口：离地565mm；</t>
  </si>
  <si>
    <t>TA-03</t>
  </si>
  <si>
    <t>普拉维达单把手面盆龙头110带按压落水</t>
  </si>
  <si>
    <t>158*218</t>
  </si>
  <si>
    <t>该产品需德国订货，供货期5个半月</t>
  </si>
  <si>
    <t>TA-08</t>
  </si>
  <si>
    <t>飞雨E360空气注入式单速头顶花洒DN15，带223毫米花洒臂+雅生奥奇拉暗装式单把手浴缸龙头+Fixfit花洒软管接口，带止回阀DN15+易飞丝金属质感花洒软管+S形花洒支架+普拉维达120单速手持花洒棒DN15</t>
  </si>
  <si>
    <t>27371000+11425000+ 27414000+28276000+28331000+28558000+01800180</t>
  </si>
  <si>
    <t>①花洒底端离地2000mm；进水点离地2127mm，入墙管距装饰完成面75mm②墙龙头面板离地1000mm；③手持花洒支架：离地1500mm，离墙龙头面板200mm；④软管接口离地800</t>
  </si>
  <si>
    <t>阀芯需在排水电时预埋；预埋的阀芯有现货</t>
  </si>
  <si>
    <t>3F
套
卫</t>
  </si>
  <si>
    <t>SF-T05</t>
  </si>
  <si>
    <t>连体坐便器</t>
  </si>
  <si>
    <t>CW636B</t>
  </si>
  <si>
    <t>740*488*670</t>
  </si>
  <si>
    <t>供水点：离地60mm，距马桶中点140mm；底排坑距305mm；</t>
  </si>
  <si>
    <t>SF-B05</t>
  </si>
  <si>
    <t>Vero 维拉</t>
  </si>
  <si>
    <t>白色/黑色</t>
  </si>
  <si>
    <t>600*470*165</t>
  </si>
  <si>
    <t>三孔盆孔距200mm；进水口：离地680mm，冷热水距离150mm；
排水口：离地570mm；</t>
  </si>
  <si>
    <t>脸盆背部磨光 有安装龙头台, 包含配件,</t>
  </si>
  <si>
    <t>镜子</t>
  </si>
  <si>
    <t>面盆柜</t>
  </si>
  <si>
    <t>X-Large X-宽畅 挂壁式台盆柜</t>
  </si>
  <si>
    <t>XL6044</t>
  </si>
  <si>
    <t>550*445*448</t>
  </si>
  <si>
    <t>柜子顶面离地720mm</t>
  </si>
  <si>
    <t>挂壁式台盆柜 1个抽屉, 抽屉内部包括玻璃隔板和2 个储物盒（小型/大型）</t>
  </si>
  <si>
    <t xml:space="preserve">15070400
</t>
  </si>
  <si>
    <t>B1F
公
共
卫</t>
  </si>
  <si>
    <t>TA-04</t>
  </si>
  <si>
    <t>菲尔法斯8"双把脸盆龙头</t>
  </si>
  <si>
    <t>K-8658T-BN</t>
  </si>
  <si>
    <t>罗曼银</t>
  </si>
  <si>
    <t>B1F
保
姆
卫</t>
  </si>
  <si>
    <t>SF-T03</t>
  </si>
  <si>
    <t>Odeon® 奥帝安坐便器</t>
  </si>
  <si>
    <t>K-8711T-S</t>
  </si>
  <si>
    <t>698*390*777</t>
  </si>
  <si>
    <t>供水点：离地120mm，距马桶中点100mm；底排坑距305mm/墙排离地180mm，管径102；</t>
  </si>
  <si>
    <t>套餐</t>
  </si>
  <si>
    <t>TA-05</t>
  </si>
  <si>
    <t>梦迪宝套餐（花洒、龙头2）</t>
  </si>
  <si>
    <t>B1F
洗
衣
房</t>
  </si>
  <si>
    <t>水槽</t>
  </si>
  <si>
    <t>SF-B06</t>
  </si>
  <si>
    <t>安东Smart Divide®台上/台下双用厨盆</t>
  </si>
  <si>
    <t>K-6625</t>
  </si>
  <si>
    <t>838*476*244(大502mm，小248)</t>
  </si>
  <si>
    <t>重量35KG;排水口：离盆顶381m，两落水口间距399mm</t>
  </si>
  <si>
    <t>美国全进口，需另配去水和S弯</t>
  </si>
  <si>
    <t>龙头</t>
  </si>
  <si>
    <t>TA-09</t>
  </si>
  <si>
    <t>福柯斯单把手厨房龙头带拉出式喷头</t>
  </si>
  <si>
    <t>235*411</t>
  </si>
  <si>
    <t>拖把池</t>
  </si>
  <si>
    <t>SF-D01</t>
  </si>
  <si>
    <t>SKW322B/SKW322FB</t>
  </si>
  <si>
    <t>456*560*883</t>
  </si>
  <si>
    <t>B1F</t>
  </si>
  <si>
    <t>集水井</t>
  </si>
  <si>
    <t>1F</t>
  </si>
  <si>
    <t>车库</t>
  </si>
  <si>
    <t>2F</t>
  </si>
  <si>
    <t>晒台</t>
  </si>
  <si>
    <t>拖把池龙头</t>
  </si>
  <si>
    <t>TA-12</t>
  </si>
  <si>
    <t>铜合金单柄单控洗涤水嘴</t>
  </si>
  <si>
    <t>DBS105R</t>
  </si>
  <si>
    <t>143*60</t>
  </si>
  <si>
    <t>西天井、东天井、集水井</t>
  </si>
  <si>
    <t>车库、东外墙</t>
  </si>
  <si>
    <t>北阳台、南阳台、晒台</t>
  </si>
  <si>
    <t>洗衣机龙头</t>
  </si>
  <si>
    <t>TA-13</t>
  </si>
  <si>
    <t>金单柄单控洗衣机水嘴 （自动止水型）</t>
  </si>
  <si>
    <t>D103-1R</t>
  </si>
  <si>
    <t>96.5*103</t>
  </si>
  <si>
    <t>洗衣房</t>
  </si>
  <si>
    <t>茶水间</t>
  </si>
  <si>
    <t>安
装
配
件</t>
  </si>
  <si>
    <t>三角阀</t>
  </si>
  <si>
    <t>软管</t>
  </si>
  <si>
    <t>A004</t>
  </si>
  <si>
    <t>淋浴房</t>
  </si>
  <si>
    <t>BH-D01</t>
  </si>
  <si>
    <t xml:space="preserve">加枫
</t>
  </si>
  <si>
    <t>CLP 412</t>
  </si>
  <si>
    <t>门扇：636/707/800/900；
固扇：300-1200；
高度：1000-2000</t>
  </si>
  <si>
    <t>老人卫</t>
  </si>
  <si>
    <t>选花纹玻璃</t>
  </si>
  <si>
    <t>测量及安装上门费一次500元；含运费，不含发票</t>
  </si>
  <si>
    <t>主卫</t>
  </si>
  <si>
    <t>BH-D02</t>
  </si>
  <si>
    <t>CHH 412</t>
  </si>
  <si>
    <t>门扇：600-1000；
固扇：300-1500；
高度：1000-2400</t>
  </si>
  <si>
    <t>儿童卫</t>
  </si>
  <si>
    <t>2.4平方起算</t>
  </si>
  <si>
    <t>CHH 410</t>
  </si>
  <si>
    <t>3F</t>
  </si>
  <si>
    <t>套卫</t>
  </si>
  <si>
    <t>BH-D03</t>
  </si>
  <si>
    <t>CPM 412</t>
  </si>
  <si>
    <t>门扇：550-1000；
固扇：300-1500；
高度：1000-2400</t>
  </si>
  <si>
    <t>保姆卫</t>
  </si>
  <si>
    <t>洁具</t>
  </si>
  <si>
    <t>主推</t>
  </si>
  <si>
    <t>桃花源项目（洁具五金）</t>
  </si>
  <si>
    <t>网址</t>
  </si>
  <si>
    <t>浴巾架</t>
  </si>
  <si>
    <t>BH-01</t>
  </si>
  <si>
    <t xml:space="preserve">Artifacts雅蒂诗24寸双层浴巾架 
</t>
  </si>
  <si>
    <t>K-72575-CP</t>
  </si>
  <si>
    <t>抛光镀铬</t>
  </si>
  <si>
    <t>610*254*127</t>
  </si>
  <si>
    <t>双衣钩</t>
  </si>
  <si>
    <t>BH-02</t>
  </si>
  <si>
    <t xml:space="preserve">Artifacts雅蒂诗双衣钩 </t>
  </si>
  <si>
    <t>K-72572-CP</t>
  </si>
  <si>
    <t>124*57*67</t>
  </si>
  <si>
    <t xml:space="preserve">毛巾杆 </t>
  </si>
  <si>
    <t>BH-03</t>
  </si>
  <si>
    <t xml:space="preserve">Artifacts雅蒂诗18寸毛巾杆 </t>
  </si>
  <si>
    <t>K-72567</t>
  </si>
  <si>
    <t>457*89*76</t>
  </si>
  <si>
    <t>衣钩</t>
  </si>
  <si>
    <t>BH-04</t>
  </si>
  <si>
    <t>雅生蒙特勒
浴衣挂钩</t>
  </si>
  <si>
    <t>38*21</t>
  </si>
  <si>
    <t>毛巾杆</t>
  </si>
  <si>
    <t>BH-05</t>
  </si>
  <si>
    <t>HORIZONTAL PAPER TOWEL HOLDER</t>
  </si>
  <si>
    <t>ROCKY MOUNTAIN</t>
  </si>
  <si>
    <t>PT1</t>
  </si>
  <si>
    <t>订做</t>
  </si>
  <si>
    <t>BH-06</t>
  </si>
  <si>
    <t>Oblo® 欧宝18寸毛巾杆</t>
  </si>
  <si>
    <t>K-37288T</t>
  </si>
  <si>
    <t>467*95*21</t>
  </si>
  <si>
    <t>BH-07</t>
  </si>
  <si>
    <t>Oblo欧宝双衣钩</t>
  </si>
  <si>
    <t>K-37291T</t>
  </si>
  <si>
    <t>110*86*21</t>
  </si>
  <si>
    <t>BH-08</t>
  </si>
  <si>
    <t>Oblo® 欧宝24寸双层浴巾架</t>
  </si>
  <si>
    <t>K-37296T</t>
  </si>
  <si>
    <t>610*250*82</t>
  </si>
  <si>
    <t>BH-09</t>
  </si>
  <si>
    <t>BH-10</t>
  </si>
  <si>
    <t>Eolia® 依欧亚双层毛巾杆</t>
  </si>
  <si>
    <t>K-17522T</t>
  </si>
  <si>
    <t>686*80*55</t>
  </si>
  <si>
    <t>三层浴巾架</t>
  </si>
  <si>
    <t>BH-11</t>
  </si>
  <si>
    <t>Eolia® 依欧亚24"三层浴巾架</t>
  </si>
  <si>
    <t>K-18398T</t>
  </si>
  <si>
    <t>610*260*70</t>
  </si>
  <si>
    <t>单衣钩</t>
  </si>
  <si>
    <t>BH-12</t>
  </si>
  <si>
    <t>Eolia® 依欧亚单衣钩</t>
  </si>
  <si>
    <t>K-17526T</t>
  </si>
  <si>
    <t>55*45*55</t>
  </si>
  <si>
    <t>壁灯</t>
  </si>
  <si>
    <t>玛尔戈壁灯(1头)</t>
  </si>
  <si>
    <t>K-16268T</t>
  </si>
  <si>
    <t>124*144*300</t>
  </si>
  <si>
    <t>晾衣杆</t>
  </si>
  <si>
    <t>户外推拉折叠晒衣架三杆</t>
  </si>
  <si>
    <t>金贵夫人</t>
  </si>
  <si>
    <t xml:space="preserve">HW-HH09 </t>
  </si>
  <si>
    <t>铝合金</t>
  </si>
  <si>
    <t>2000*180-820*405</t>
  </si>
  <si>
    <t>晾晒区</t>
  </si>
  <si>
    <t>2M</t>
  </si>
  <si>
    <t>https://detail.tmall.com/item.htm?spm=a220m.1000858.0.0.c9ENMW&amp;id=8963931938&amp;skuId=56114221637&amp;areaId=310000&amp;is_b=1&amp;cat_id=2&amp;q=%CD%C6%C0%AD+%C1%C0%D2%C2%BC%DC</t>
  </si>
  <si>
    <t>1000*180-820*405</t>
  </si>
  <si>
    <t>洗衣区</t>
  </si>
  <si>
    <t>1M</t>
  </si>
  <si>
    <t>公共地漏</t>
  </si>
  <si>
    <t>深水封式</t>
  </si>
  <si>
    <t>美拓</t>
  </si>
  <si>
    <t>Model 66</t>
  </si>
  <si>
    <t>403 EG 欧洲金；305 ACB 咖啡古铜</t>
  </si>
  <si>
    <t>120*120*61</t>
  </si>
  <si>
    <t>保姆卫、公卫</t>
  </si>
  <si>
    <t>http://item.jd.com/1591431740.html</t>
  </si>
  <si>
    <t>老人卫、公卫（3）、西厨、中厨、车库</t>
  </si>
  <si>
    <t>主卫、老人卫、儿童卫</t>
  </si>
  <si>
    <t>淋浴间地漏</t>
  </si>
  <si>
    <t>翻板式</t>
  </si>
  <si>
    <t>Model21</t>
  </si>
  <si>
    <t>140*90*65</t>
  </si>
  <si>
    <t>Model57</t>
  </si>
  <si>
    <t>300*100*65</t>
  </si>
  <si>
    <t>老人卫淋浴间</t>
  </si>
  <si>
    <t>箭牌</t>
  </si>
  <si>
    <t>ADL75F02L</t>
  </si>
  <si>
    <t>本色拉丝</t>
  </si>
  <si>
    <t>300*100</t>
  </si>
  <si>
    <t>洗衣机地漏</t>
  </si>
  <si>
    <t>弹簧式</t>
  </si>
  <si>
    <t>ADL50T05N</t>
  </si>
  <si>
    <t>镍拉丝</t>
  </si>
  <si>
    <t>100*100</t>
  </si>
  <si>
    <t>户外地漏</t>
  </si>
  <si>
    <t>洗衣房、晾晒区、西天井、东天井、集水井</t>
  </si>
</sst>
</file>

<file path=xl/styles.xml><?xml version="1.0" encoding="utf-8"?>
<styleSheet xmlns="http://schemas.openxmlformats.org/spreadsheetml/2006/main">
  <numFmts count="11">
    <numFmt numFmtId="176" formatCode="0_);[Red]\(0\)"/>
    <numFmt numFmtId="177" formatCode="#,##0_ "/>
    <numFmt numFmtId="178" formatCode="\¥#,##0_);[Red]\(\¥#,##0\)"/>
    <numFmt numFmtId="179" formatCode="_ \¥* #,##0.00_ ;_ \¥* \-#,##0.00_ ;_ \¥* &quot;-&quot;??_ ;_ @_ "/>
    <numFmt numFmtId="42" formatCode="_ &quot;￥&quot;* #,##0_ ;_ &quot;￥&quot;* \-#,##0_ ;_ &quot;￥&quot;* &quot;-&quot;_ ;_ @_ "/>
    <numFmt numFmtId="180" formatCode="\¥#,##0;[Red]\¥#,##0"/>
    <numFmt numFmtId="41" formatCode="_ * #,##0_ ;_ * \-#,##0_ ;_ * &quot;-&quot;_ ;_ @_ "/>
    <numFmt numFmtId="43" formatCode="_ * #,##0.00_ ;_ * \-#,##0.00_ ;_ * &quot;-&quot;??_ ;_ @_ "/>
    <numFmt numFmtId="181" formatCode="0.0_ "/>
    <numFmt numFmtId="182" formatCode="0_ "/>
    <numFmt numFmtId="183" formatCode="0.0_);[Red]\(0.0\)"/>
  </numFmts>
  <fonts count="25"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u/>
      <sz val="11"/>
      <color indexed="12"/>
      <name val="宋体"/>
      <charset val="134"/>
    </font>
    <font>
      <sz val="16"/>
      <color indexed="8"/>
      <name val="宋体"/>
      <charset val="134"/>
    </font>
    <font>
      <sz val="11"/>
      <color indexed="8"/>
      <name val="Calibri"/>
      <charset val="134"/>
    </font>
    <font>
      <sz val="12"/>
      <name val="宋体"/>
      <charset val="134"/>
    </font>
    <font>
      <b/>
      <sz val="13"/>
      <color indexed="56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b/>
      <sz val="15"/>
      <color indexed="56"/>
      <name val="宋体"/>
      <charset val="134"/>
    </font>
    <font>
      <sz val="11"/>
      <color indexed="17"/>
      <name val="宋体"/>
      <charset val="134"/>
    </font>
    <font>
      <sz val="10"/>
      <name val="Arial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5">
    <xf numFmtId="0" fontId="0" fillId="0" borderId="0">
      <alignment vertical="center"/>
    </xf>
    <xf numFmtId="0" fontId="8" fillId="16" borderId="11" applyNumberFormat="0" applyFont="0" applyAlignment="0" applyProtection="0">
      <alignment vertical="center"/>
    </xf>
    <xf numFmtId="0" fontId="1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5" fillId="3" borderId="0" applyNumberFormat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19" borderId="12" applyNumberFormat="0" applyAlignment="0" applyProtection="0">
      <alignment vertical="center"/>
    </xf>
    <xf numFmtId="0" fontId="18" fillId="19" borderId="12" applyNumberFormat="0" applyAlignment="0" applyProtection="0">
      <alignment vertical="center"/>
    </xf>
    <xf numFmtId="0" fontId="19" fillId="20" borderId="13" applyNumberFormat="0" applyAlignment="0" applyProtection="0">
      <alignment vertical="center"/>
    </xf>
    <xf numFmtId="0" fontId="19" fillId="20" borderId="13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19" borderId="15" applyNumberFormat="0" applyAlignment="0" applyProtection="0">
      <alignment vertical="center"/>
    </xf>
    <xf numFmtId="0" fontId="23" fillId="19" borderId="15" applyNumberFormat="0" applyAlignment="0" applyProtection="0">
      <alignment vertical="center"/>
    </xf>
    <xf numFmtId="0" fontId="24" fillId="18" borderId="12" applyNumberFormat="0" applyAlignment="0" applyProtection="0">
      <alignment vertical="center"/>
    </xf>
    <xf numFmtId="0" fontId="24" fillId="18" borderId="12" applyNumberFormat="0" applyAlignment="0" applyProtection="0">
      <alignment vertical="center"/>
    </xf>
    <xf numFmtId="0" fontId="8" fillId="16" borderId="11" applyNumberFormat="0" applyFont="0" applyAlignment="0" applyProtection="0">
      <alignment vertical="center"/>
    </xf>
  </cellStyleXfs>
  <cellXfs count="1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178" fontId="0" fillId="0" borderId="0" xfId="0" applyNumberFormat="1" applyAlignment="1">
      <alignment horizontal="left" vertical="center"/>
    </xf>
    <xf numFmtId="178" fontId="2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7" fontId="3" fillId="2" borderId="1" xfId="62" applyNumberFormat="1" applyFont="1" applyFill="1" applyBorder="1" applyAlignment="1">
      <alignment horizontal="center" vertical="center" wrapText="1"/>
    </xf>
    <xf numFmtId="176" fontId="3" fillId="2" borderId="1" xfId="62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1" fillId="3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>
      <alignment vertical="center"/>
    </xf>
    <xf numFmtId="0" fontId="0" fillId="4" borderId="1" xfId="0" applyFill="1" applyBorder="1" applyAlignment="1">
      <alignment horizontal="left" vertical="center"/>
    </xf>
    <xf numFmtId="177" fontId="3" fillId="2" borderId="1" xfId="62" applyNumberFormat="1" applyFont="1" applyFill="1" applyBorder="1" applyAlignment="1">
      <alignment horizontal="center" vertical="center" wrapText="1" shrinkToFit="1"/>
    </xf>
    <xf numFmtId="176" fontId="3" fillId="2" borderId="1" xfId="62" applyNumberFormat="1" applyFont="1" applyFill="1" applyBorder="1" applyAlignment="1">
      <alignment horizontal="center" vertical="center" wrapText="1" shrinkToFit="1"/>
    </xf>
    <xf numFmtId="178" fontId="3" fillId="2" borderId="1" xfId="62" applyNumberFormat="1" applyFont="1" applyFill="1" applyBorder="1" applyAlignment="1">
      <alignment horizontal="center" vertical="center" wrapText="1"/>
    </xf>
    <xf numFmtId="181" fontId="3" fillId="2" borderId="1" xfId="62" applyNumberFormat="1" applyFont="1" applyFill="1" applyBorder="1" applyAlignment="1">
      <alignment horizontal="center" vertical="center" wrapText="1"/>
    </xf>
    <xf numFmtId="178" fontId="0" fillId="0" borderId="1" xfId="0" applyNumberFormat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178" fontId="0" fillId="3" borderId="1" xfId="0" applyNumberForma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/>
    </xf>
    <xf numFmtId="177" fontId="4" fillId="0" borderId="1" xfId="62" applyNumberFormat="1" applyFont="1" applyFill="1" applyBorder="1" applyAlignment="1">
      <alignment horizontal="center" vertical="center" wrapText="1"/>
    </xf>
    <xf numFmtId="178" fontId="0" fillId="4" borderId="1" xfId="0" applyNumberFormat="1" applyFill="1" applyBorder="1" applyAlignment="1">
      <alignment horizontal="left" vertical="center"/>
    </xf>
    <xf numFmtId="178" fontId="0" fillId="0" borderId="1" xfId="0" applyNumberFormat="1" applyFill="1" applyBorder="1" applyAlignment="1">
      <alignment horizontal="left" vertical="center"/>
    </xf>
    <xf numFmtId="178" fontId="2" fillId="0" borderId="2" xfId="0" applyNumberFormat="1" applyFont="1" applyBorder="1" applyAlignment="1">
      <alignment vertical="center"/>
    </xf>
    <xf numFmtId="178" fontId="2" fillId="0" borderId="3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horizontal="center" vertical="center" wrapText="1"/>
    </xf>
    <xf numFmtId="182" fontId="3" fillId="2" borderId="1" xfId="62" applyNumberFormat="1" applyFont="1" applyFill="1" applyBorder="1" applyAlignment="1">
      <alignment horizontal="center" vertical="center" wrapText="1"/>
    </xf>
    <xf numFmtId="0" fontId="5" fillId="0" borderId="0" xfId="64" applyAlignment="1" applyProtection="1">
      <alignment horizontal="center" vertical="center"/>
    </xf>
    <xf numFmtId="0" fontId="5" fillId="0" borderId="0" xfId="64" applyAlignment="1" applyProtection="1">
      <alignment vertical="center"/>
    </xf>
    <xf numFmtId="177" fontId="1" fillId="0" borderId="0" xfId="0" applyNumberFormat="1" applyFont="1" applyBorder="1" applyAlignment="1">
      <alignment horizontal="center"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center" vertical="center"/>
    </xf>
    <xf numFmtId="177" fontId="0" fillId="0" borderId="0" xfId="0" applyNumberFormat="1" applyFont="1" applyBorder="1">
      <alignment vertical="center"/>
    </xf>
    <xf numFmtId="176" fontId="0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center" vertical="center"/>
    </xf>
    <xf numFmtId="178" fontId="0" fillId="0" borderId="0" xfId="0" applyNumberFormat="1" applyFont="1" applyBorder="1" applyAlignment="1">
      <alignment horizontal="left" vertical="center"/>
    </xf>
    <xf numFmtId="181" fontId="0" fillId="0" borderId="0" xfId="0" applyNumberFormat="1" applyFont="1" applyBorder="1" applyAlignment="1">
      <alignment horizontal="left" vertical="center"/>
    </xf>
    <xf numFmtId="177" fontId="0" fillId="0" borderId="0" xfId="0" applyNumberFormat="1" applyFont="1" applyBorder="1" applyAlignment="1">
      <alignment horizontal="left" vertical="center"/>
    </xf>
    <xf numFmtId="182" fontId="0" fillId="0" borderId="0" xfId="0" applyNumberFormat="1" applyFont="1" applyBorder="1">
      <alignment vertical="center"/>
    </xf>
    <xf numFmtId="177" fontId="6" fillId="0" borderId="1" xfId="0" applyNumberFormat="1" applyFont="1" applyBorder="1" applyAlignment="1">
      <alignment horizontal="center" vertical="center"/>
    </xf>
    <xf numFmtId="177" fontId="0" fillId="3" borderId="1" xfId="0" applyNumberFormat="1" applyFont="1" applyFill="1" applyBorder="1" applyAlignment="1">
      <alignment vertical="center"/>
    </xf>
    <xf numFmtId="177" fontId="0" fillId="0" borderId="1" xfId="0" applyNumberFormat="1" applyFont="1" applyBorder="1" applyAlignment="1">
      <alignment horizontal="left" vertical="center"/>
    </xf>
    <xf numFmtId="177" fontId="0" fillId="0" borderId="1" xfId="0" applyNumberFormat="1" applyFont="1" applyFill="1" applyBorder="1" applyAlignment="1">
      <alignment horizontal="center" vertical="center" wrapText="1"/>
    </xf>
    <xf numFmtId="177" fontId="4" fillId="2" borderId="1" xfId="62" applyNumberFormat="1" applyFont="1" applyFill="1" applyBorder="1" applyAlignment="1">
      <alignment horizontal="left" vertical="center" wrapText="1"/>
    </xf>
    <xf numFmtId="176" fontId="4" fillId="2" borderId="1" xfId="62" applyNumberFormat="1" applyFont="1" applyFill="1" applyBorder="1" applyAlignment="1">
      <alignment horizontal="left" vertical="center" wrapText="1"/>
    </xf>
    <xf numFmtId="177" fontId="0" fillId="0" borderId="1" xfId="0" applyNumberFormat="1" applyFont="1" applyBorder="1" applyAlignment="1">
      <alignment horizontal="left" vertical="center" wrapText="1"/>
    </xf>
    <xf numFmtId="177" fontId="4" fillId="0" borderId="1" xfId="62" applyNumberFormat="1" applyFont="1" applyFill="1" applyBorder="1" applyAlignment="1">
      <alignment horizontal="left" vertical="center" wrapText="1"/>
    </xf>
    <xf numFmtId="176" fontId="0" fillId="0" borderId="1" xfId="0" applyNumberFormat="1" applyFont="1" applyFill="1" applyBorder="1" applyAlignment="1">
      <alignment horizontal="left" vertical="center" wrapText="1"/>
    </xf>
    <xf numFmtId="177" fontId="0" fillId="0" borderId="1" xfId="0" applyNumberFormat="1" applyFont="1" applyFill="1" applyBorder="1" applyAlignment="1">
      <alignment horizontal="left" vertical="center" wrapText="1"/>
    </xf>
    <xf numFmtId="177" fontId="1" fillId="3" borderId="1" xfId="0" applyNumberFormat="1" applyFont="1" applyFill="1" applyBorder="1" applyAlignment="1">
      <alignment horizontal="center" vertical="center"/>
    </xf>
    <xf numFmtId="177" fontId="0" fillId="3" borderId="1" xfId="0" applyNumberFormat="1" applyFont="1" applyFill="1" applyBorder="1" applyAlignment="1">
      <alignment horizontal="center" vertical="center"/>
    </xf>
    <xf numFmtId="177" fontId="4" fillId="3" borderId="1" xfId="62" applyNumberFormat="1" applyFont="1" applyFill="1" applyBorder="1" applyAlignment="1">
      <alignment horizontal="left" vertical="center" wrapText="1"/>
    </xf>
    <xf numFmtId="176" fontId="4" fillId="3" borderId="1" xfId="62" applyNumberFormat="1" applyFont="1" applyFill="1" applyBorder="1" applyAlignment="1">
      <alignment horizontal="left" vertical="center" wrapText="1"/>
    </xf>
    <xf numFmtId="176" fontId="0" fillId="0" borderId="1" xfId="0" applyNumberFormat="1" applyFont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 wrapText="1"/>
    </xf>
    <xf numFmtId="177" fontId="0" fillId="0" borderId="1" xfId="0" applyNumberFormat="1" applyFill="1" applyBorder="1" applyAlignment="1">
      <alignment horizontal="center" vertical="center" wrapText="1"/>
    </xf>
    <xf numFmtId="177" fontId="0" fillId="3" borderId="1" xfId="0" applyNumberFormat="1" applyFont="1" applyFill="1" applyBorder="1">
      <alignment vertical="center"/>
    </xf>
    <xf numFmtId="177" fontId="0" fillId="0" borderId="1" xfId="0" applyNumberFormat="1" applyFont="1" applyFill="1" applyBorder="1" applyAlignment="1">
      <alignment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177" fontId="0" fillId="0" borderId="4" xfId="0" applyNumberFormat="1" applyFont="1" applyBorder="1" applyAlignment="1">
      <alignment horizontal="center" vertical="center"/>
    </xf>
    <xf numFmtId="177" fontId="0" fillId="0" borderId="5" xfId="0" applyNumberFormat="1" applyFont="1" applyFill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center" vertical="center"/>
    </xf>
    <xf numFmtId="177" fontId="4" fillId="2" borderId="0" xfId="62" applyNumberFormat="1" applyFont="1" applyFill="1" applyBorder="1" applyAlignment="1">
      <alignment horizontal="left" vertical="center" wrapText="1"/>
    </xf>
    <xf numFmtId="177" fontId="0" fillId="0" borderId="6" xfId="0" applyNumberFormat="1" applyFont="1" applyFill="1" applyBorder="1" applyAlignment="1">
      <alignment horizontal="center" vertical="center" wrapText="1"/>
    </xf>
    <xf numFmtId="177" fontId="0" fillId="0" borderId="6" xfId="0" applyNumberFormat="1" applyFont="1" applyBorder="1" applyAlignment="1">
      <alignment horizontal="center" vertical="center"/>
    </xf>
    <xf numFmtId="176" fontId="4" fillId="0" borderId="1" xfId="62" applyNumberFormat="1" applyFont="1" applyFill="1" applyBorder="1" applyAlignment="1">
      <alignment horizontal="left" vertical="center" wrapText="1"/>
    </xf>
    <xf numFmtId="177" fontId="0" fillId="3" borderId="1" xfId="0" applyNumberFormat="1" applyFont="1" applyFill="1" applyBorder="1" applyAlignment="1">
      <alignment horizontal="left" vertical="center"/>
    </xf>
    <xf numFmtId="177" fontId="0" fillId="0" borderId="1" xfId="0" applyNumberFormat="1" applyFont="1" applyFill="1" applyBorder="1" applyAlignment="1">
      <alignment horizontal="left" vertical="center"/>
    </xf>
    <xf numFmtId="177" fontId="4" fillId="2" borderId="1" xfId="62" applyNumberFormat="1" applyFont="1" applyFill="1" applyBorder="1" applyAlignment="1">
      <alignment horizontal="center" vertical="center" wrapText="1"/>
    </xf>
    <xf numFmtId="177" fontId="1" fillId="3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7" fontId="0" fillId="0" borderId="4" xfId="0" applyNumberFormat="1" applyFont="1" applyFill="1" applyBorder="1" applyAlignment="1">
      <alignment horizontal="center" vertical="center"/>
    </xf>
    <xf numFmtId="177" fontId="4" fillId="0" borderId="4" xfId="62" applyNumberFormat="1" applyFont="1" applyFill="1" applyBorder="1" applyAlignment="1">
      <alignment horizontal="center" vertical="center" wrapText="1"/>
    </xf>
    <xf numFmtId="176" fontId="4" fillId="0" borderId="4" xfId="62" applyNumberFormat="1" applyFont="1" applyFill="1" applyBorder="1" applyAlignment="1">
      <alignment horizontal="center" vertical="center" wrapText="1"/>
    </xf>
    <xf numFmtId="177" fontId="0" fillId="0" borderId="5" xfId="0" applyNumberFormat="1" applyFont="1" applyFill="1" applyBorder="1" applyAlignment="1">
      <alignment horizontal="center" vertical="center"/>
    </xf>
    <xf numFmtId="177" fontId="4" fillId="0" borderId="5" xfId="62" applyNumberFormat="1" applyFont="1" applyFill="1" applyBorder="1" applyAlignment="1">
      <alignment horizontal="center" vertical="center" wrapText="1"/>
    </xf>
    <xf numFmtId="176" fontId="4" fillId="0" borderId="5" xfId="62" applyNumberFormat="1" applyFont="1" applyFill="1" applyBorder="1" applyAlignment="1">
      <alignment horizontal="center" vertical="center" wrapText="1"/>
    </xf>
    <xf numFmtId="177" fontId="0" fillId="0" borderId="6" xfId="0" applyNumberFormat="1" applyFont="1" applyFill="1" applyBorder="1" applyAlignment="1">
      <alignment horizontal="center" vertical="center"/>
    </xf>
    <xf numFmtId="177" fontId="4" fillId="0" borderId="6" xfId="62" applyNumberFormat="1" applyFont="1" applyFill="1" applyBorder="1" applyAlignment="1">
      <alignment horizontal="center" vertical="center" wrapText="1"/>
    </xf>
    <xf numFmtId="176" fontId="4" fillId="0" borderId="6" xfId="62" applyNumberFormat="1" applyFont="1" applyFill="1" applyBorder="1" applyAlignment="1">
      <alignment horizontal="center" vertical="center" wrapText="1"/>
    </xf>
    <xf numFmtId="177" fontId="4" fillId="2" borderId="4" xfId="62" applyNumberFormat="1" applyFont="1" applyFill="1" applyBorder="1" applyAlignment="1">
      <alignment horizontal="center" vertical="center" wrapText="1"/>
    </xf>
    <xf numFmtId="177" fontId="4" fillId="2" borderId="6" xfId="62" applyNumberFormat="1" applyFont="1" applyFill="1" applyBorder="1" applyAlignment="1">
      <alignment horizontal="center" vertical="center" wrapText="1"/>
    </xf>
    <xf numFmtId="177" fontId="0" fillId="0" borderId="1" xfId="0" applyNumberFormat="1" applyFont="1" applyBorder="1" applyAlignment="1">
      <alignment vertical="center"/>
    </xf>
    <xf numFmtId="176" fontId="0" fillId="0" borderId="1" xfId="0" applyNumberFormat="1" applyFont="1" applyBorder="1" applyAlignment="1">
      <alignment vertical="center"/>
    </xf>
    <xf numFmtId="178" fontId="0" fillId="0" borderId="1" xfId="0" applyNumberFormat="1" applyFont="1" applyBorder="1" applyAlignment="1">
      <alignment horizontal="left" vertical="center"/>
    </xf>
    <xf numFmtId="177" fontId="4" fillId="2" borderId="1" xfId="62" applyNumberFormat="1" applyFont="1" applyFill="1" applyBorder="1" applyAlignment="1">
      <alignment horizontal="left" vertical="center" wrapText="1" shrinkToFit="1"/>
    </xf>
    <xf numFmtId="176" fontId="4" fillId="2" borderId="1" xfId="62" applyNumberFormat="1" applyFont="1" applyFill="1" applyBorder="1" applyAlignment="1">
      <alignment horizontal="center" vertical="center" wrapText="1" shrinkToFit="1"/>
    </xf>
    <xf numFmtId="178" fontId="0" fillId="0" borderId="1" xfId="0" applyNumberFormat="1" applyFont="1" applyBorder="1" applyAlignment="1">
      <alignment horizontal="left" vertical="center" wrapText="1"/>
    </xf>
    <xf numFmtId="178" fontId="4" fillId="2" borderId="1" xfId="62" applyNumberFormat="1" applyFont="1" applyFill="1" applyBorder="1" applyAlignment="1">
      <alignment horizontal="left" vertical="center" wrapText="1"/>
    </xf>
    <xf numFmtId="181" fontId="4" fillId="0" borderId="1" xfId="62" applyNumberFormat="1" applyFont="1" applyFill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  <xf numFmtId="177" fontId="4" fillId="3" borderId="1" xfId="62" applyNumberFormat="1" applyFont="1" applyFill="1" applyBorder="1" applyAlignment="1">
      <alignment horizontal="left" vertical="center" wrapText="1" shrinkToFit="1"/>
    </xf>
    <xf numFmtId="176" fontId="4" fillId="3" borderId="1" xfId="62" applyNumberFormat="1" applyFont="1" applyFill="1" applyBorder="1" applyAlignment="1">
      <alignment horizontal="center" vertical="center" wrapText="1" shrinkToFit="1"/>
    </xf>
    <xf numFmtId="178" fontId="4" fillId="3" borderId="1" xfId="62" applyNumberFormat="1" applyFont="1" applyFill="1" applyBorder="1" applyAlignment="1">
      <alignment horizontal="left" vertical="center" wrapText="1"/>
    </xf>
    <xf numFmtId="181" fontId="4" fillId="3" borderId="1" xfId="62" applyNumberFormat="1" applyFont="1" applyFill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181" fontId="0" fillId="3" borderId="1" xfId="0" applyNumberFormat="1" applyFont="1" applyFill="1" applyBorder="1">
      <alignment vertical="center"/>
    </xf>
    <xf numFmtId="178" fontId="0" fillId="0" borderId="1" xfId="0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left" vertical="center" wrapText="1"/>
    </xf>
    <xf numFmtId="178" fontId="0" fillId="3" borderId="1" xfId="0" applyNumberFormat="1" applyFont="1" applyFill="1" applyBorder="1" applyAlignment="1">
      <alignment horizontal="left" vertical="center"/>
    </xf>
    <xf numFmtId="178" fontId="0" fillId="3" borderId="1" xfId="0" applyNumberFormat="1" applyFont="1" applyFill="1" applyBorder="1" applyAlignment="1">
      <alignment horizontal="left" vertical="center" wrapText="1"/>
    </xf>
    <xf numFmtId="177" fontId="4" fillId="0" borderId="1" xfId="62" applyNumberFormat="1" applyFont="1" applyFill="1" applyBorder="1" applyAlignment="1">
      <alignment horizontal="left" vertical="center" wrapText="1" shrinkToFit="1"/>
    </xf>
    <xf numFmtId="176" fontId="4" fillId="0" borderId="1" xfId="62" applyNumberFormat="1" applyFont="1" applyFill="1" applyBorder="1" applyAlignment="1">
      <alignment horizontal="center" vertical="center" wrapText="1" shrinkToFit="1"/>
    </xf>
    <xf numFmtId="178" fontId="4" fillId="3" borderId="1" xfId="62" applyNumberFormat="1" applyFont="1" applyFill="1" applyBorder="1" applyAlignment="1">
      <alignment horizontal="center" vertical="center" wrapText="1"/>
    </xf>
    <xf numFmtId="181" fontId="4" fillId="2" borderId="1" xfId="62" applyNumberFormat="1" applyFont="1" applyFill="1" applyBorder="1" applyAlignment="1">
      <alignment horizontal="left" vertical="center" wrapText="1"/>
    </xf>
    <xf numFmtId="181" fontId="4" fillId="3" borderId="1" xfId="62" applyNumberFormat="1" applyFont="1" applyFill="1" applyBorder="1" applyAlignment="1">
      <alignment horizontal="left" vertical="center" wrapText="1"/>
    </xf>
    <xf numFmtId="183" fontId="4" fillId="2" borderId="1" xfId="62" applyNumberFormat="1" applyFont="1" applyFill="1" applyBorder="1" applyAlignment="1">
      <alignment horizontal="center" vertical="center" wrapText="1" shrinkToFit="1"/>
    </xf>
    <xf numFmtId="182" fontId="0" fillId="0" borderId="1" xfId="0" applyNumberFormat="1" applyFont="1" applyBorder="1" applyAlignment="1">
      <alignment horizontal="left" vertical="center"/>
    </xf>
    <xf numFmtId="182" fontId="4" fillId="2" borderId="1" xfId="62" applyNumberFormat="1" applyFont="1" applyFill="1" applyBorder="1" applyAlignment="1">
      <alignment horizontal="left" vertical="center" wrapText="1"/>
    </xf>
    <xf numFmtId="177" fontId="0" fillId="3" borderId="1" xfId="0" applyNumberFormat="1" applyFont="1" applyFill="1" applyBorder="1" applyAlignment="1">
      <alignment horizontal="left" vertical="center" wrapText="1"/>
    </xf>
    <xf numFmtId="182" fontId="4" fillId="3" borderId="1" xfId="62" applyNumberFormat="1" applyFont="1" applyFill="1" applyBorder="1" applyAlignment="1">
      <alignment horizontal="left" vertical="center" wrapText="1"/>
    </xf>
    <xf numFmtId="177" fontId="0" fillId="0" borderId="1" xfId="0" applyNumberFormat="1" applyFont="1" applyBorder="1">
      <alignment vertical="center"/>
    </xf>
    <xf numFmtId="177" fontId="4" fillId="4" borderId="1" xfId="62" applyNumberFormat="1" applyFont="1" applyFill="1" applyBorder="1" applyAlignment="1">
      <alignment horizontal="left" vertical="center" wrapText="1"/>
    </xf>
    <xf numFmtId="177" fontId="0" fillId="0" borderId="1" xfId="0" applyNumberFormat="1" applyBorder="1" applyAlignment="1">
      <alignment horizontal="left" vertical="center" wrapText="1"/>
    </xf>
    <xf numFmtId="177" fontId="0" fillId="3" borderId="1" xfId="0" applyNumberFormat="1" applyFill="1" applyBorder="1" applyAlignment="1">
      <alignment horizontal="left" vertical="center" wrapText="1"/>
    </xf>
    <xf numFmtId="182" fontId="4" fillId="0" borderId="1" xfId="62" applyNumberFormat="1" applyFont="1" applyFill="1" applyBorder="1" applyAlignment="1">
      <alignment horizontal="left" vertical="center" wrapText="1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1" xfId="0" applyNumberFormat="1" applyFont="1" applyBorder="1" applyAlignment="1">
      <alignment horizontal="center" vertical="center" wrapText="1"/>
    </xf>
    <xf numFmtId="177" fontId="0" fillId="3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>
      <alignment vertical="center"/>
    </xf>
    <xf numFmtId="177" fontId="0" fillId="0" borderId="0" xfId="0" applyNumberFormat="1" applyFont="1" applyBorder="1" applyAlignment="1">
      <alignment vertical="center"/>
    </xf>
    <xf numFmtId="181" fontId="0" fillId="0" borderId="1" xfId="0" applyNumberFormat="1" applyFont="1" applyBorder="1">
      <alignment vertical="center"/>
    </xf>
    <xf numFmtId="181" fontId="0" fillId="0" borderId="0" xfId="0" applyNumberFormat="1" applyFont="1" applyBorder="1">
      <alignment vertical="center"/>
    </xf>
    <xf numFmtId="182" fontId="0" fillId="0" borderId="1" xfId="0" applyNumberFormat="1" applyFont="1" applyBorder="1">
      <alignment vertical="center"/>
    </xf>
  </cellXfs>
  <cellStyles count="95">
    <cellStyle name="常规" xfId="0" builtinId="0"/>
    <cellStyle name="注释 3" xfId="1"/>
    <cellStyle name="_ET_STYLE_NoName_00_ 2" xfId="2"/>
    <cellStyle name="解释性文本 2" xfId="3"/>
    <cellStyle name="千位分隔" xfId="4" builtinId="3"/>
    <cellStyle name="货币" xfId="5" builtinId="4"/>
    <cellStyle name="千位分隔[0]" xfId="6" builtinId="6"/>
    <cellStyle name="百分比" xfId="7" builtinId="5"/>
    <cellStyle name="标题 3 3" xfId="8"/>
    <cellStyle name="60% - 强调文字颜色 1 3" xfId="9"/>
    <cellStyle name="_ET_STYLE_NoName_00_" xfId="10"/>
    <cellStyle name="货币[0]" xfId="11" builtinId="7"/>
    <cellStyle name="60% - 强调文字颜色 4 3" xfId="12"/>
    <cellStyle name="20% - 强调文字颜色 1 2" xfId="13"/>
    <cellStyle name="20% - 强调文字颜色 1 3" xfId="14"/>
    <cellStyle name="60% - 强调文字颜色 5 3" xfId="15"/>
    <cellStyle name="20% - 强调文字颜色 2 2" xfId="16"/>
    <cellStyle name="40% - 强调文字颜色 1 2" xfId="17"/>
    <cellStyle name="20% - 强调文字颜色 2 3" xfId="18"/>
    <cellStyle name="60% - 强调文字颜色 6 3" xfId="19"/>
    <cellStyle name="20% - 强调文字颜色 3 2" xfId="20"/>
    <cellStyle name="40% - 强调文字颜色 2 2" xfId="21"/>
    <cellStyle name="20% - 强调文字颜色 3 3" xfId="22"/>
    <cellStyle name="20% - 强调文字颜色 4 2" xfId="23"/>
    <cellStyle name="常规 3" xfId="24"/>
    <cellStyle name="20% - 强调文字颜色 4 3" xfId="25"/>
    <cellStyle name="常规 4" xfId="26"/>
    <cellStyle name="差 2" xfId="27"/>
    <cellStyle name="40% - 强调文字颜色 3 2" xfId="28"/>
    <cellStyle name="20% - 强调文字颜色 5 2" xfId="29"/>
    <cellStyle name="40% - 强调文字颜色 4 2" xfId="30"/>
    <cellStyle name="20% - 强调文字颜色 5 3" xfId="31"/>
    <cellStyle name="汇总 3" xfId="32"/>
    <cellStyle name="20% - 强调文字颜色 6 2" xfId="33"/>
    <cellStyle name="40% - 强调文字颜色 5 2" xfId="34"/>
    <cellStyle name="20% - 强调文字颜色 6 3" xfId="35"/>
    <cellStyle name="标题 2 2" xfId="36"/>
    <cellStyle name="40% - 强调文字颜色 1 3" xfId="37"/>
    <cellStyle name="标题 3 2" xfId="38"/>
    <cellStyle name="60% - 强调文字颜色 1 2" xfId="39"/>
    <cellStyle name="40% - 强调文字颜色 2 3" xfId="40"/>
    <cellStyle name="差 3" xfId="41"/>
    <cellStyle name="标题 4 2" xfId="42"/>
    <cellStyle name="60% - 强调文字颜色 2 2" xfId="43"/>
    <cellStyle name="40% - 强调文字颜色 3 3" xfId="44"/>
    <cellStyle name="60% - 强调文字颜色 3 2" xfId="45"/>
    <cellStyle name="40% - 强调文字颜色 4 3" xfId="46"/>
    <cellStyle name="60% - 强调文字颜色 4 2" xfId="47"/>
    <cellStyle name="40% - 强调文字颜色 5 3" xfId="48"/>
    <cellStyle name="40% - 强调文字颜色 6 2" xfId="49"/>
    <cellStyle name="60% - 强调文字颜色 5 2" xfId="50"/>
    <cellStyle name="40% - 强调文字颜色 6 3" xfId="51"/>
    <cellStyle name="标题 4 3" xfId="52"/>
    <cellStyle name="60% - 强调文字颜色 2 3" xfId="53"/>
    <cellStyle name="60% - 强调文字颜色 3 3" xfId="54"/>
    <cellStyle name="60% - 强调文字颜色 6 2" xfId="55"/>
    <cellStyle name="标题 1 2" xfId="56"/>
    <cellStyle name="好 2" xfId="57"/>
    <cellStyle name="标题 1 3" xfId="58"/>
    <cellStyle name="标题 2 3" xfId="59"/>
    <cellStyle name="标题 5" xfId="60"/>
    <cellStyle name="标题 6" xfId="61"/>
    <cellStyle name="常规 2" xfId="62"/>
    <cellStyle name="常规 2 2" xfId="63"/>
    <cellStyle name="超链接" xfId="64" builtinId="8"/>
    <cellStyle name="好 3" xfId="65"/>
    <cellStyle name="汇总 2" xfId="66"/>
    <cellStyle name="计算 2" xfId="67"/>
    <cellStyle name="计算 3" xfId="68"/>
    <cellStyle name="检查单元格 2" xfId="69"/>
    <cellStyle name="检查单元格 3" xfId="70"/>
    <cellStyle name="解释性文本 3" xfId="71"/>
    <cellStyle name="警告文本 2" xfId="72"/>
    <cellStyle name="警告文本 3" xfId="73"/>
    <cellStyle name="链接单元格 2" xfId="74"/>
    <cellStyle name="链接单元格 3" xfId="75"/>
    <cellStyle name="强调文字颜色 1 2" xfId="76"/>
    <cellStyle name="强调文字颜色 1 3" xfId="77"/>
    <cellStyle name="强调文字颜色 2 2" xfId="78"/>
    <cellStyle name="强调文字颜色 2 3" xfId="79"/>
    <cellStyle name="强调文字颜色 3 2" xfId="80"/>
    <cellStyle name="强调文字颜色 3 3" xfId="81"/>
    <cellStyle name="强调文字颜色 4 2" xfId="82"/>
    <cellStyle name="强调文字颜色 4 3" xfId="83"/>
    <cellStyle name="强调文字颜色 5 2" xfId="84"/>
    <cellStyle name="强调文字颜色 5 3" xfId="85"/>
    <cellStyle name="强调文字颜色 6 2" xfId="86"/>
    <cellStyle name="强调文字颜色 6 3" xfId="87"/>
    <cellStyle name="适中 2" xfId="88"/>
    <cellStyle name="适中 3" xfId="89"/>
    <cellStyle name="输出 2" xfId="90"/>
    <cellStyle name="输出 3" xfId="91"/>
    <cellStyle name="输入 2" xfId="92"/>
    <cellStyle name="输入 3" xfId="93"/>
    <cellStyle name="注释 2" xfId="94"/>
  </cellStyles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4" Type="http://schemas.openxmlformats.org/officeDocument/2006/relationships/image" Target="../media/image74.jpeg"/><Relationship Id="rId73" Type="http://schemas.openxmlformats.org/officeDocument/2006/relationships/image" Target="../media/image73.jpeg"/><Relationship Id="rId72" Type="http://schemas.openxmlformats.org/officeDocument/2006/relationships/image" Target="../media/image72.jpeg"/><Relationship Id="rId71" Type="http://schemas.openxmlformats.org/officeDocument/2006/relationships/image" Target="../media/image71.jpeg"/><Relationship Id="rId70" Type="http://schemas.openxmlformats.org/officeDocument/2006/relationships/image" Target="../media/image70.jpeg"/><Relationship Id="rId7" Type="http://schemas.openxmlformats.org/officeDocument/2006/relationships/image" Target="../media/image7.jpeg"/><Relationship Id="rId69" Type="http://schemas.openxmlformats.org/officeDocument/2006/relationships/image" Target="../media/image69.jpeg"/><Relationship Id="rId68" Type="http://schemas.openxmlformats.org/officeDocument/2006/relationships/image" Target="../media/image68.jpeg"/><Relationship Id="rId67" Type="http://schemas.openxmlformats.org/officeDocument/2006/relationships/image" Target="../media/image67.jpeg"/><Relationship Id="rId66" Type="http://schemas.openxmlformats.org/officeDocument/2006/relationships/image" Target="../media/image66.jpeg"/><Relationship Id="rId65" Type="http://schemas.openxmlformats.org/officeDocument/2006/relationships/image" Target="../media/image65.jpeg"/><Relationship Id="rId64" Type="http://schemas.openxmlformats.org/officeDocument/2006/relationships/image" Target="../media/image64.jpeg"/><Relationship Id="rId63" Type="http://schemas.openxmlformats.org/officeDocument/2006/relationships/image" Target="../media/image63.jpeg"/><Relationship Id="rId62" Type="http://schemas.openxmlformats.org/officeDocument/2006/relationships/image" Target="../media/image62.jpeg"/><Relationship Id="rId61" Type="http://schemas.openxmlformats.org/officeDocument/2006/relationships/image" Target="../media/image61.jpeg"/><Relationship Id="rId60" Type="http://schemas.openxmlformats.org/officeDocument/2006/relationships/image" Target="../media/image60.jpeg"/><Relationship Id="rId6" Type="http://schemas.openxmlformats.org/officeDocument/2006/relationships/image" Target="../media/image6.jpeg"/><Relationship Id="rId59" Type="http://schemas.openxmlformats.org/officeDocument/2006/relationships/image" Target="../media/image59.jpeg"/><Relationship Id="rId58" Type="http://schemas.openxmlformats.org/officeDocument/2006/relationships/image" Target="../media/image58.jpeg"/><Relationship Id="rId57" Type="http://schemas.openxmlformats.org/officeDocument/2006/relationships/image" Target="../media/image57.jpeg"/><Relationship Id="rId56" Type="http://schemas.openxmlformats.org/officeDocument/2006/relationships/image" Target="../media/image56.jpeg"/><Relationship Id="rId55" Type="http://schemas.openxmlformats.org/officeDocument/2006/relationships/image" Target="../media/image55.jpeg"/><Relationship Id="rId54" Type="http://schemas.openxmlformats.org/officeDocument/2006/relationships/image" Target="../media/image54.jpeg"/><Relationship Id="rId53" Type="http://schemas.openxmlformats.org/officeDocument/2006/relationships/image" Target="../media/image53.jpeg"/><Relationship Id="rId52" Type="http://schemas.openxmlformats.org/officeDocument/2006/relationships/image" Target="../media/image52.jpeg"/><Relationship Id="rId51" Type="http://schemas.openxmlformats.org/officeDocument/2006/relationships/image" Target="../media/image51.jpeg"/><Relationship Id="rId50" Type="http://schemas.openxmlformats.org/officeDocument/2006/relationships/image" Target="../media/image50.jpeg"/><Relationship Id="rId5" Type="http://schemas.openxmlformats.org/officeDocument/2006/relationships/image" Target="../media/image5.jpeg"/><Relationship Id="rId49" Type="http://schemas.openxmlformats.org/officeDocument/2006/relationships/image" Target="../media/image49.jpeg"/><Relationship Id="rId48" Type="http://schemas.openxmlformats.org/officeDocument/2006/relationships/image" Target="../media/image48.jpeg"/><Relationship Id="rId47" Type="http://schemas.openxmlformats.org/officeDocument/2006/relationships/image" Target="../media/image47.jpeg"/><Relationship Id="rId46" Type="http://schemas.openxmlformats.org/officeDocument/2006/relationships/image" Target="../media/image46.jpeg"/><Relationship Id="rId45" Type="http://schemas.openxmlformats.org/officeDocument/2006/relationships/image" Target="../media/image45.jpeg"/><Relationship Id="rId44" Type="http://schemas.openxmlformats.org/officeDocument/2006/relationships/image" Target="../media/image44.jpeg"/><Relationship Id="rId43" Type="http://schemas.openxmlformats.org/officeDocument/2006/relationships/image" Target="../media/image43.jpeg"/><Relationship Id="rId42" Type="http://schemas.openxmlformats.org/officeDocument/2006/relationships/image" Target="../media/image42.jpeg"/><Relationship Id="rId41" Type="http://schemas.openxmlformats.org/officeDocument/2006/relationships/image" Target="../media/image41.jpeg"/><Relationship Id="rId40" Type="http://schemas.openxmlformats.org/officeDocument/2006/relationships/image" Target="../media/image40.jpeg"/><Relationship Id="rId4" Type="http://schemas.openxmlformats.org/officeDocument/2006/relationships/image" Target="../media/image4.png"/><Relationship Id="rId39" Type="http://schemas.openxmlformats.org/officeDocument/2006/relationships/image" Target="../media/image39.jpeg"/><Relationship Id="rId38" Type="http://schemas.openxmlformats.org/officeDocument/2006/relationships/image" Target="../media/image38.jpeg"/><Relationship Id="rId37" Type="http://schemas.openxmlformats.org/officeDocument/2006/relationships/image" Target="../media/image37.jpeg"/><Relationship Id="rId36" Type="http://schemas.openxmlformats.org/officeDocument/2006/relationships/image" Target="../media/image36.jpeg"/><Relationship Id="rId35" Type="http://schemas.openxmlformats.org/officeDocument/2006/relationships/image" Target="../media/image35.jpe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jpeg"/><Relationship Id="rId3" Type="http://schemas.openxmlformats.org/officeDocument/2006/relationships/image" Target="../media/image3.jpeg"/><Relationship Id="rId29" Type="http://schemas.openxmlformats.org/officeDocument/2006/relationships/image" Target="../media/image29.jpeg"/><Relationship Id="rId28" Type="http://schemas.openxmlformats.org/officeDocument/2006/relationships/image" Target="../media/image28.jpeg"/><Relationship Id="rId27" Type="http://schemas.openxmlformats.org/officeDocument/2006/relationships/image" Target="../media/image27.jpeg"/><Relationship Id="rId26" Type="http://schemas.openxmlformats.org/officeDocument/2006/relationships/image" Target="../media/image26.jpeg"/><Relationship Id="rId25" Type="http://schemas.openxmlformats.org/officeDocument/2006/relationships/image" Target="../media/image25.jpeg"/><Relationship Id="rId24" Type="http://schemas.openxmlformats.org/officeDocument/2006/relationships/image" Target="../media/image24.jpeg"/><Relationship Id="rId23" Type="http://schemas.openxmlformats.org/officeDocument/2006/relationships/image" Target="../media/image23.jpeg"/><Relationship Id="rId22" Type="http://schemas.openxmlformats.org/officeDocument/2006/relationships/image" Target="../media/image22.jpeg"/><Relationship Id="rId21" Type="http://schemas.openxmlformats.org/officeDocument/2006/relationships/image" Target="../media/image21.jpeg"/><Relationship Id="rId20" Type="http://schemas.openxmlformats.org/officeDocument/2006/relationships/image" Target="../media/image20.jpeg"/><Relationship Id="rId2" Type="http://schemas.openxmlformats.org/officeDocument/2006/relationships/image" Target="../media/image2.jpe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9" Type="http://schemas.openxmlformats.org/officeDocument/2006/relationships/image" Target="../media/image83.jpeg"/><Relationship Id="rId8" Type="http://schemas.openxmlformats.org/officeDocument/2006/relationships/image" Target="../media/image82.jpeg"/><Relationship Id="rId7" Type="http://schemas.openxmlformats.org/officeDocument/2006/relationships/image" Target="../media/image81.jpeg"/><Relationship Id="rId6" Type="http://schemas.openxmlformats.org/officeDocument/2006/relationships/image" Target="../media/image80.jpeg"/><Relationship Id="rId5" Type="http://schemas.openxmlformats.org/officeDocument/2006/relationships/image" Target="../media/image79.jpeg"/><Relationship Id="rId4" Type="http://schemas.openxmlformats.org/officeDocument/2006/relationships/image" Target="../media/image78.jpeg"/><Relationship Id="rId3" Type="http://schemas.openxmlformats.org/officeDocument/2006/relationships/image" Target="../media/image77.jpeg"/><Relationship Id="rId2" Type="http://schemas.openxmlformats.org/officeDocument/2006/relationships/image" Target="../media/image76.jpeg"/><Relationship Id="rId19" Type="http://schemas.openxmlformats.org/officeDocument/2006/relationships/image" Target="../media/image93.jpeg"/><Relationship Id="rId18" Type="http://schemas.openxmlformats.org/officeDocument/2006/relationships/image" Target="../media/image92.jpeg"/><Relationship Id="rId17" Type="http://schemas.openxmlformats.org/officeDocument/2006/relationships/image" Target="../media/image91.jpeg"/><Relationship Id="rId16" Type="http://schemas.openxmlformats.org/officeDocument/2006/relationships/image" Target="../media/image90.jpeg"/><Relationship Id="rId15" Type="http://schemas.openxmlformats.org/officeDocument/2006/relationships/image" Target="../media/image89.jpeg"/><Relationship Id="rId14" Type="http://schemas.openxmlformats.org/officeDocument/2006/relationships/image" Target="../media/image88.jpeg"/><Relationship Id="rId13" Type="http://schemas.openxmlformats.org/officeDocument/2006/relationships/image" Target="../media/image87.jpeg"/><Relationship Id="rId12" Type="http://schemas.openxmlformats.org/officeDocument/2006/relationships/image" Target="../media/image86.jpeg"/><Relationship Id="rId11" Type="http://schemas.openxmlformats.org/officeDocument/2006/relationships/image" Target="../media/image85.jpeg"/><Relationship Id="rId10" Type="http://schemas.openxmlformats.org/officeDocument/2006/relationships/image" Target="../media/image84.jpeg"/><Relationship Id="rId1" Type="http://schemas.openxmlformats.org/officeDocument/2006/relationships/image" Target="../media/image75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drawings/drawing2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4" Type="http://schemas.openxmlformats.org/officeDocument/2006/relationships/hyperlink" Target="http://item.jd.com/1591431740.html" TargetMode="External"/><Relationship Id="rId3" Type="http://schemas.openxmlformats.org/officeDocument/2006/relationships/hyperlink" Target="https://detail.tmall.com/item.htm?spm=a220m.1000858.0.0.c9ENMW&amp;id=8963931938&amp;skuId=56114221637&amp;areaId=310000&amp;is_b=1&amp;cat_id=2&amp;q=%CD%C6%C0%AD+%C1%C0%D2%C2%BC%DC" TargetMode="Externa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W139"/>
  <sheetViews>
    <sheetView tabSelected="1" zoomScale="85" zoomScaleNormal="85" workbookViewId="0">
      <pane xSplit="1" ySplit="3" topLeftCell="B12" activePane="bottomRight" state="frozen"/>
      <selection/>
      <selection pane="topRight"/>
      <selection pane="bottomLeft"/>
      <selection pane="bottomRight" activeCell="F16" sqref="F16"/>
    </sheetView>
  </sheetViews>
  <sheetFormatPr defaultColWidth="17" defaultRowHeight="90" customHeight="1"/>
  <cols>
    <col min="1" max="1" width="7.625" style="46" customWidth="1"/>
    <col min="2" max="3" width="8.125" style="48" customWidth="1"/>
    <col min="4" max="4" width="17" style="49"/>
    <col min="5" max="5" width="11.625" style="49" customWidth="1"/>
    <col min="6" max="6" width="17.625" style="50" customWidth="1"/>
    <col min="7" max="7" width="10.625" style="49" customWidth="1"/>
    <col min="8" max="8" width="14.375" style="49" customWidth="1"/>
    <col min="9" max="9" width="17" style="49" customWidth="1"/>
    <col min="10" max="10" width="5.625" style="49" customWidth="1" outlineLevel="1"/>
    <col min="11" max="11" width="13.625" style="49" customWidth="1" outlineLevel="1"/>
    <col min="12" max="12" width="5.625" style="51" customWidth="1"/>
    <col min="13" max="14" width="11.625" style="52" customWidth="1"/>
    <col min="15" max="15" width="7.625" style="53" customWidth="1"/>
    <col min="16" max="16" width="12.25" style="52" customWidth="1"/>
    <col min="17" max="17" width="30.5" style="54" customWidth="1"/>
    <col min="18" max="18" width="24.625" style="54" customWidth="1"/>
    <col min="19" max="20" width="15.625" style="49" customWidth="1"/>
    <col min="21" max="21" width="7.625" style="49" customWidth="1"/>
    <col min="22" max="22" width="15.25" style="55" customWidth="1"/>
    <col min="23" max="23" width="17" style="54"/>
    <col min="24" max="16384" width="17" style="49"/>
  </cols>
  <sheetData>
    <row r="1" ht="24.95" customHeight="1" spans="1:2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40"/>
      <c r="V1" s="41"/>
    </row>
    <row r="2" ht="24.95" customHeight="1" spans="1:22">
      <c r="A2" s="56" t="s">
        <v>1</v>
      </c>
      <c r="B2" s="36"/>
      <c r="C2" s="36"/>
      <c r="D2" s="57"/>
      <c r="E2" s="58" t="s">
        <v>2</v>
      </c>
      <c r="F2" s="58"/>
      <c r="G2" s="58"/>
      <c r="I2" s="58"/>
      <c r="J2" s="58"/>
      <c r="K2" s="99"/>
      <c r="L2" s="100"/>
      <c r="M2" s="101"/>
      <c r="N2" s="101"/>
      <c r="O2" s="99"/>
      <c r="P2" s="101"/>
      <c r="Q2" s="99"/>
      <c r="R2" s="99"/>
      <c r="S2" s="99"/>
      <c r="T2" s="99"/>
      <c r="U2" s="99"/>
      <c r="V2" s="99"/>
    </row>
    <row r="3" s="46" customFormat="1" ht="42.75" customHeight="1" spans="1:22">
      <c r="A3" s="7" t="s">
        <v>3</v>
      </c>
      <c r="B3" s="8" t="s">
        <v>4</v>
      </c>
      <c r="C3" s="8" t="s">
        <v>5</v>
      </c>
      <c r="D3" s="9" t="s">
        <v>6</v>
      </c>
      <c r="E3" s="9" t="s">
        <v>7</v>
      </c>
      <c r="F3" s="10" t="s">
        <v>8</v>
      </c>
      <c r="G3" s="9" t="s">
        <v>9</v>
      </c>
      <c r="H3" s="9" t="s">
        <v>10</v>
      </c>
      <c r="I3" s="9" t="s">
        <v>11</v>
      </c>
      <c r="J3" s="28" t="s">
        <v>12</v>
      </c>
      <c r="K3" s="28"/>
      <c r="L3" s="29" t="s">
        <v>13</v>
      </c>
      <c r="M3" s="30" t="s">
        <v>14</v>
      </c>
      <c r="N3" s="30" t="s">
        <v>15</v>
      </c>
      <c r="O3" s="31" t="s">
        <v>16</v>
      </c>
      <c r="P3" s="30" t="s">
        <v>17</v>
      </c>
      <c r="Q3" s="9" t="s">
        <v>18</v>
      </c>
      <c r="R3" s="9" t="s">
        <v>19</v>
      </c>
      <c r="S3" s="42" t="s">
        <v>20</v>
      </c>
      <c r="T3" s="42" t="s">
        <v>21</v>
      </c>
      <c r="U3" s="9" t="s">
        <v>22</v>
      </c>
      <c r="V3" s="43" t="s">
        <v>23</v>
      </c>
    </row>
    <row r="4" ht="69.95" customHeight="1" spans="1:22">
      <c r="A4" s="42" t="s">
        <v>24</v>
      </c>
      <c r="B4" s="59" t="s">
        <v>25</v>
      </c>
      <c r="C4" s="59" t="s">
        <v>26</v>
      </c>
      <c r="D4" s="60" t="s">
        <v>27</v>
      </c>
      <c r="E4" s="60" t="s">
        <v>28</v>
      </c>
      <c r="F4" s="61" t="s">
        <v>29</v>
      </c>
      <c r="G4" s="60"/>
      <c r="H4" s="60" t="s">
        <v>30</v>
      </c>
      <c r="I4" s="60"/>
      <c r="J4" s="60"/>
      <c r="K4" s="102"/>
      <c r="L4" s="103">
        <v>1</v>
      </c>
      <c r="M4" s="104"/>
      <c r="N4" s="105"/>
      <c r="O4" s="106"/>
      <c r="P4" s="105">
        <f t="shared" ref="P4:P6" si="0">L4*N4</f>
        <v>0</v>
      </c>
      <c r="Q4" s="60" t="s">
        <v>31</v>
      </c>
      <c r="R4" s="60"/>
      <c r="S4" s="62"/>
      <c r="T4" s="62"/>
      <c r="U4" s="58"/>
      <c r="V4" s="124"/>
    </row>
    <row r="5" ht="69.95" customHeight="1" spans="1:22">
      <c r="A5" s="42"/>
      <c r="B5" s="36" t="s">
        <v>32</v>
      </c>
      <c r="C5" s="59" t="s">
        <v>33</v>
      </c>
      <c r="D5" s="62" t="s">
        <v>34</v>
      </c>
      <c r="E5" s="60" t="s">
        <v>35</v>
      </c>
      <c r="F5" s="61" t="s">
        <v>36</v>
      </c>
      <c r="G5" s="60"/>
      <c r="H5" s="60" t="s">
        <v>37</v>
      </c>
      <c r="I5" s="60"/>
      <c r="J5" s="60"/>
      <c r="K5" s="102"/>
      <c r="L5" s="107">
        <v>1</v>
      </c>
      <c r="M5" s="104"/>
      <c r="N5" s="105"/>
      <c r="O5" s="106"/>
      <c r="P5" s="105">
        <f>L5*N5</f>
        <v>0</v>
      </c>
      <c r="Q5" s="60" t="s">
        <v>38</v>
      </c>
      <c r="R5" s="60"/>
      <c r="S5" s="62"/>
      <c r="T5" s="62"/>
      <c r="U5" s="60"/>
      <c r="V5" s="124"/>
    </row>
    <row r="6" ht="69.95" customHeight="1" spans="1:22">
      <c r="A6" s="42"/>
      <c r="B6" s="36" t="s">
        <v>39</v>
      </c>
      <c r="C6" s="36" t="s">
        <v>40</v>
      </c>
      <c r="D6" s="60" t="s">
        <v>41</v>
      </c>
      <c r="E6" s="63" t="s">
        <v>42</v>
      </c>
      <c r="F6" s="64">
        <v>16513000</v>
      </c>
      <c r="G6" s="65" t="s">
        <v>43</v>
      </c>
      <c r="H6" s="60" t="s">
        <v>44</v>
      </c>
      <c r="I6" s="60"/>
      <c r="J6" s="60"/>
      <c r="K6" s="102"/>
      <c r="L6" s="103">
        <v>2</v>
      </c>
      <c r="M6" s="101"/>
      <c r="N6" s="105"/>
      <c r="O6" s="106"/>
      <c r="P6" s="105">
        <f>L6*N6</f>
        <v>0</v>
      </c>
      <c r="Q6" s="65"/>
      <c r="R6" s="65"/>
      <c r="S6" s="62"/>
      <c r="T6" s="62"/>
      <c r="U6" s="60"/>
      <c r="V6" s="125"/>
    </row>
    <row r="7" ht="15" customHeight="1" spans="1:22">
      <c r="A7" s="66"/>
      <c r="B7" s="67"/>
      <c r="C7" s="67"/>
      <c r="D7" s="68"/>
      <c r="E7" s="68"/>
      <c r="F7" s="69"/>
      <c r="G7" s="68"/>
      <c r="H7" s="68"/>
      <c r="I7" s="68"/>
      <c r="J7" s="68"/>
      <c r="K7" s="108"/>
      <c r="L7" s="109"/>
      <c r="M7" s="110"/>
      <c r="N7" s="110"/>
      <c r="O7" s="111"/>
      <c r="P7" s="110">
        <f>SUM(P4:P6)</f>
        <v>0</v>
      </c>
      <c r="Q7" s="68"/>
      <c r="R7" s="68"/>
      <c r="S7" s="126"/>
      <c r="T7" s="126"/>
      <c r="U7" s="68"/>
      <c r="V7" s="127"/>
    </row>
    <row r="8" ht="69.95" customHeight="1" spans="1:22">
      <c r="A8" s="42" t="s">
        <v>45</v>
      </c>
      <c r="B8" s="59" t="s">
        <v>25</v>
      </c>
      <c r="C8" s="59" t="s">
        <v>46</v>
      </c>
      <c r="D8" s="60" t="s">
        <v>47</v>
      </c>
      <c r="E8" s="60" t="s">
        <v>28</v>
      </c>
      <c r="F8" s="61" t="s">
        <v>48</v>
      </c>
      <c r="G8" s="60"/>
      <c r="H8" s="60" t="s">
        <v>49</v>
      </c>
      <c r="I8" s="60"/>
      <c r="J8" s="60"/>
      <c r="K8" s="102"/>
      <c r="L8" s="103">
        <v>1</v>
      </c>
      <c r="M8" s="104"/>
      <c r="N8" s="105"/>
      <c r="O8" s="106"/>
      <c r="P8" s="105">
        <f>L8*N8</f>
        <v>0</v>
      </c>
      <c r="Q8" s="60" t="s">
        <v>31</v>
      </c>
      <c r="R8" s="60"/>
      <c r="S8" s="62"/>
      <c r="T8" s="62"/>
      <c r="U8" s="60"/>
      <c r="V8" s="125"/>
    </row>
    <row r="9" ht="69.95" customHeight="1" spans="1:22">
      <c r="A9" s="42"/>
      <c r="B9" s="36" t="s">
        <v>50</v>
      </c>
      <c r="C9" s="59" t="s">
        <v>51</v>
      </c>
      <c r="D9" s="62" t="s">
        <v>52</v>
      </c>
      <c r="E9" s="63" t="s">
        <v>28</v>
      </c>
      <c r="F9" s="61" t="s">
        <v>53</v>
      </c>
      <c r="G9" s="60"/>
      <c r="H9" s="60" t="s">
        <v>54</v>
      </c>
      <c r="I9" s="60"/>
      <c r="J9" s="60"/>
      <c r="K9" s="102"/>
      <c r="L9" s="112" t="s">
        <v>55</v>
      </c>
      <c r="M9" s="104"/>
      <c r="N9" s="105"/>
      <c r="O9" s="106"/>
      <c r="P9" s="105">
        <f t="shared" ref="P9:P61" si="1">L9*N9</f>
        <v>0</v>
      </c>
      <c r="Q9" s="62" t="s">
        <v>56</v>
      </c>
      <c r="R9" s="62"/>
      <c r="S9" s="62"/>
      <c r="T9" s="62"/>
      <c r="U9" s="60"/>
      <c r="V9" s="125"/>
    </row>
    <row r="10" ht="69.95" customHeight="1" spans="1:22">
      <c r="A10" s="42"/>
      <c r="B10" s="36" t="s">
        <v>39</v>
      </c>
      <c r="C10" s="36" t="s">
        <v>57</v>
      </c>
      <c r="D10" s="60" t="s">
        <v>58</v>
      </c>
      <c r="E10" s="63" t="s">
        <v>42</v>
      </c>
      <c r="F10" s="70" t="s">
        <v>59</v>
      </c>
      <c r="G10" s="60" t="s">
        <v>60</v>
      </c>
      <c r="H10" s="58"/>
      <c r="I10" s="60"/>
      <c r="J10" s="60"/>
      <c r="K10" s="102"/>
      <c r="L10" s="103">
        <v>2</v>
      </c>
      <c r="M10" s="101"/>
      <c r="N10" s="105"/>
      <c r="O10" s="106"/>
      <c r="P10" s="105">
        <f>L10*N10</f>
        <v>0</v>
      </c>
      <c r="Q10" s="60"/>
      <c r="R10" s="60"/>
      <c r="S10" s="62" t="s">
        <v>61</v>
      </c>
      <c r="T10" s="128"/>
      <c r="U10" s="58"/>
      <c r="V10" s="125"/>
    </row>
    <row r="11" ht="105" customHeight="1" spans="1:22">
      <c r="A11" s="42"/>
      <c r="B11" s="36" t="s">
        <v>62</v>
      </c>
      <c r="C11" s="36" t="s">
        <v>63</v>
      </c>
      <c r="D11" s="62" t="s">
        <v>64</v>
      </c>
      <c r="E11" s="60" t="s">
        <v>42</v>
      </c>
      <c r="F11" s="71" t="s">
        <v>65</v>
      </c>
      <c r="G11" s="72" t="s">
        <v>66</v>
      </c>
      <c r="H11" s="60"/>
      <c r="I11" s="60"/>
      <c r="J11" s="60"/>
      <c r="K11" s="102"/>
      <c r="L11" s="103">
        <v>1</v>
      </c>
      <c r="M11" s="32"/>
      <c r="N11" s="105"/>
      <c r="O11" s="106"/>
      <c r="P11" s="105">
        <f>L11*N11</f>
        <v>0</v>
      </c>
      <c r="Q11" s="129" t="s">
        <v>67</v>
      </c>
      <c r="R11" s="63"/>
      <c r="S11" s="130" t="s">
        <v>68</v>
      </c>
      <c r="T11" s="65" t="s">
        <v>69</v>
      </c>
      <c r="U11" s="60"/>
      <c r="V11" s="125"/>
    </row>
    <row r="12" ht="15" customHeight="1" spans="1:22">
      <c r="A12" s="66"/>
      <c r="B12" s="67"/>
      <c r="C12" s="67"/>
      <c r="D12" s="68"/>
      <c r="E12" s="68"/>
      <c r="F12" s="69"/>
      <c r="G12" s="68"/>
      <c r="H12" s="68"/>
      <c r="I12" s="68"/>
      <c r="J12" s="68"/>
      <c r="K12" s="108"/>
      <c r="L12" s="109"/>
      <c r="M12" s="110"/>
      <c r="N12" s="110"/>
      <c r="O12" s="111"/>
      <c r="P12" s="110">
        <f>P8+P9+P10+P11</f>
        <v>0</v>
      </c>
      <c r="Q12" s="68"/>
      <c r="R12" s="68"/>
      <c r="S12" s="126"/>
      <c r="T12" s="126"/>
      <c r="U12" s="68"/>
      <c r="V12" s="127"/>
    </row>
    <row r="13" ht="69.95" customHeight="1" spans="1:22">
      <c r="A13" s="42" t="s">
        <v>70</v>
      </c>
      <c r="B13" s="59" t="s">
        <v>25</v>
      </c>
      <c r="C13" s="59" t="s">
        <v>71</v>
      </c>
      <c r="D13" s="62" t="s">
        <v>72</v>
      </c>
      <c r="E13" s="58" t="s">
        <v>73</v>
      </c>
      <c r="F13" s="61" t="s">
        <v>74</v>
      </c>
      <c r="G13" s="60" t="s">
        <v>75</v>
      </c>
      <c r="H13" s="60" t="s">
        <v>76</v>
      </c>
      <c r="I13" s="60"/>
      <c r="J13" s="60"/>
      <c r="K13" s="58"/>
      <c r="L13" s="103">
        <v>1</v>
      </c>
      <c r="M13" s="104"/>
      <c r="N13" s="105"/>
      <c r="O13" s="106"/>
      <c r="P13" s="105">
        <f t="shared" ref="P13:P18" si="2">L13*N13</f>
        <v>0</v>
      </c>
      <c r="Q13" s="60" t="s">
        <v>77</v>
      </c>
      <c r="R13" s="60"/>
      <c r="S13" s="62"/>
      <c r="T13" s="62"/>
      <c r="U13" s="60"/>
      <c r="V13" s="124"/>
    </row>
    <row r="14" ht="69.95" customHeight="1" spans="1:22">
      <c r="A14" s="42"/>
      <c r="B14" s="36" t="s">
        <v>50</v>
      </c>
      <c r="C14" s="59" t="s">
        <v>51</v>
      </c>
      <c r="D14" s="62" t="s">
        <v>52</v>
      </c>
      <c r="E14" s="60" t="s">
        <v>28</v>
      </c>
      <c r="F14" s="61" t="s">
        <v>53</v>
      </c>
      <c r="G14" s="60"/>
      <c r="H14" s="60" t="s">
        <v>54</v>
      </c>
      <c r="I14" s="60"/>
      <c r="J14" s="60"/>
      <c r="K14" s="102"/>
      <c r="L14" s="112" t="s">
        <v>55</v>
      </c>
      <c r="M14" s="104"/>
      <c r="N14" s="105"/>
      <c r="O14" s="106"/>
      <c r="P14" s="105">
        <f>L14*N14</f>
        <v>0</v>
      </c>
      <c r="Q14" s="62" t="s">
        <v>56</v>
      </c>
      <c r="R14" s="62"/>
      <c r="S14" s="62"/>
      <c r="T14" s="62"/>
      <c r="U14" s="60"/>
      <c r="V14" s="125"/>
    </row>
    <row r="15" ht="69.95" customHeight="1" spans="1:22">
      <c r="A15" s="42"/>
      <c r="B15" s="36" t="s">
        <v>39</v>
      </c>
      <c r="C15" s="36" t="s">
        <v>40</v>
      </c>
      <c r="D15" s="60" t="s">
        <v>78</v>
      </c>
      <c r="E15" s="63" t="s">
        <v>42</v>
      </c>
      <c r="F15" s="64">
        <v>16513000</v>
      </c>
      <c r="G15" s="65" t="s">
        <v>43</v>
      </c>
      <c r="H15" s="60" t="s">
        <v>44</v>
      </c>
      <c r="I15" s="60"/>
      <c r="J15" s="60"/>
      <c r="K15" s="102"/>
      <c r="L15" s="103">
        <v>2</v>
      </c>
      <c r="M15" s="101"/>
      <c r="N15" s="105"/>
      <c r="O15" s="106"/>
      <c r="P15" s="105">
        <f>L15*N15</f>
        <v>0</v>
      </c>
      <c r="Q15" s="60"/>
      <c r="R15" s="60"/>
      <c r="S15" s="62" t="s">
        <v>61</v>
      </c>
      <c r="T15" s="62"/>
      <c r="U15" s="60"/>
      <c r="V15" s="125"/>
    </row>
    <row r="16" ht="69.95" customHeight="1" spans="1:22">
      <c r="A16" s="42"/>
      <c r="B16" s="36" t="s">
        <v>79</v>
      </c>
      <c r="C16" s="59" t="s">
        <v>80</v>
      </c>
      <c r="D16" s="62" t="s">
        <v>81</v>
      </c>
      <c r="E16" s="63" t="s">
        <v>28</v>
      </c>
      <c r="F16" s="61" t="s">
        <v>82</v>
      </c>
      <c r="G16" s="60" t="s">
        <v>83</v>
      </c>
      <c r="H16" s="60" t="s">
        <v>84</v>
      </c>
      <c r="I16" s="60"/>
      <c r="J16" s="60"/>
      <c r="K16" s="102"/>
      <c r="L16" s="112">
        <v>1</v>
      </c>
      <c r="M16" s="104"/>
      <c r="N16" s="105"/>
      <c r="O16" s="106"/>
      <c r="P16" s="105">
        <f>L16*N16</f>
        <v>0</v>
      </c>
      <c r="Q16" s="60" t="s">
        <v>85</v>
      </c>
      <c r="R16" s="60"/>
      <c r="S16" s="62"/>
      <c r="T16" s="62" t="s">
        <v>86</v>
      </c>
      <c r="U16" s="60"/>
      <c r="V16" s="125"/>
    </row>
    <row r="17" ht="69.95" customHeight="1" spans="1:22">
      <c r="A17" s="42"/>
      <c r="B17" s="36" t="s">
        <v>87</v>
      </c>
      <c r="C17" s="36" t="s">
        <v>88</v>
      </c>
      <c r="D17" s="60" t="s">
        <v>89</v>
      </c>
      <c r="E17" s="63" t="s">
        <v>42</v>
      </c>
      <c r="F17" s="60" t="s">
        <v>90</v>
      </c>
      <c r="G17" s="65" t="s">
        <v>43</v>
      </c>
      <c r="H17" s="60" t="s">
        <v>91</v>
      </c>
      <c r="I17" s="60"/>
      <c r="J17" s="60"/>
      <c r="K17" s="102"/>
      <c r="L17" s="112">
        <v>1</v>
      </c>
      <c r="M17" s="104"/>
      <c r="N17" s="105"/>
      <c r="O17" s="106"/>
      <c r="P17" s="105">
        <f>L17*N17</f>
        <v>0</v>
      </c>
      <c r="Q17" s="60" t="s">
        <v>92</v>
      </c>
      <c r="R17" s="60"/>
      <c r="S17" s="130" t="s">
        <v>68</v>
      </c>
      <c r="T17" s="65" t="s">
        <v>93</v>
      </c>
      <c r="U17" s="60"/>
      <c r="V17" s="125"/>
    </row>
    <row r="18" ht="100.5" customHeight="1" spans="1:22">
      <c r="A18" s="42"/>
      <c r="B18" s="36" t="s">
        <v>62</v>
      </c>
      <c r="C18" s="36" t="s">
        <v>63</v>
      </c>
      <c r="D18" s="60" t="s">
        <v>89</v>
      </c>
      <c r="E18" s="60" t="s">
        <v>42</v>
      </c>
      <c r="F18" s="71" t="s">
        <v>65</v>
      </c>
      <c r="G18" s="65" t="s">
        <v>43</v>
      </c>
      <c r="H18" s="60"/>
      <c r="I18" s="60"/>
      <c r="J18" s="60"/>
      <c r="K18" s="102"/>
      <c r="L18" s="103">
        <v>1</v>
      </c>
      <c r="M18" s="32"/>
      <c r="N18" s="105"/>
      <c r="O18" s="106"/>
      <c r="P18" s="105">
        <f>L18*N18</f>
        <v>0</v>
      </c>
      <c r="Q18" s="129" t="s">
        <v>67</v>
      </c>
      <c r="R18" s="63"/>
      <c r="S18" s="130" t="s">
        <v>68</v>
      </c>
      <c r="T18" s="65" t="s">
        <v>69</v>
      </c>
      <c r="U18" s="60"/>
      <c r="V18" s="125"/>
    </row>
    <row r="19" ht="15" customHeight="1" spans="1:22">
      <c r="A19" s="66"/>
      <c r="B19" s="73"/>
      <c r="C19" s="73"/>
      <c r="D19" s="68"/>
      <c r="E19" s="68"/>
      <c r="F19" s="69"/>
      <c r="G19" s="68"/>
      <c r="H19" s="68"/>
      <c r="I19" s="68"/>
      <c r="J19" s="68"/>
      <c r="K19" s="108"/>
      <c r="L19" s="109"/>
      <c r="M19" s="110"/>
      <c r="N19" s="110"/>
      <c r="O19" s="113"/>
      <c r="P19" s="110">
        <f>P13+P14+P15+P16+P17+P18</f>
        <v>0</v>
      </c>
      <c r="Q19" s="68"/>
      <c r="R19" s="68"/>
      <c r="S19" s="126"/>
      <c r="T19" s="126"/>
      <c r="U19" s="68"/>
      <c r="V19" s="127"/>
    </row>
    <row r="20" ht="69.95" customHeight="1" spans="1:22">
      <c r="A20" s="42" t="s">
        <v>94</v>
      </c>
      <c r="B20" s="59" t="s">
        <v>25</v>
      </c>
      <c r="C20" s="59" t="s">
        <v>46</v>
      </c>
      <c r="D20" s="60" t="s">
        <v>47</v>
      </c>
      <c r="E20" s="60" t="s">
        <v>28</v>
      </c>
      <c r="F20" s="61" t="s">
        <v>48</v>
      </c>
      <c r="G20" s="60"/>
      <c r="H20" s="60" t="s">
        <v>49</v>
      </c>
      <c r="I20" s="60"/>
      <c r="J20" s="60"/>
      <c r="K20" s="102"/>
      <c r="L20" s="103">
        <v>1</v>
      </c>
      <c r="M20" s="104"/>
      <c r="N20" s="105"/>
      <c r="O20" s="106"/>
      <c r="P20" s="105">
        <f t="shared" ref="P20:P23" si="3">L20*N20</f>
        <v>0</v>
      </c>
      <c r="Q20" s="60" t="s">
        <v>31</v>
      </c>
      <c r="R20" s="60"/>
      <c r="S20" s="62"/>
      <c r="T20" s="62"/>
      <c r="U20" s="60"/>
      <c r="V20" s="125"/>
    </row>
    <row r="21" ht="69.95" customHeight="1" spans="1:22">
      <c r="A21" s="42"/>
      <c r="B21" s="36" t="s">
        <v>50</v>
      </c>
      <c r="C21" s="59" t="s">
        <v>95</v>
      </c>
      <c r="D21" s="62" t="s">
        <v>96</v>
      </c>
      <c r="E21" s="60" t="s">
        <v>28</v>
      </c>
      <c r="F21" s="61" t="s">
        <v>97</v>
      </c>
      <c r="G21" s="60"/>
      <c r="H21" s="60" t="s">
        <v>98</v>
      </c>
      <c r="I21" s="60"/>
      <c r="J21" s="60"/>
      <c r="K21" s="102"/>
      <c r="L21" s="103">
        <v>1</v>
      </c>
      <c r="M21" s="104"/>
      <c r="N21" s="105"/>
      <c r="O21" s="106"/>
      <c r="P21" s="105">
        <f>L21*N21</f>
        <v>0</v>
      </c>
      <c r="Q21" s="62" t="s">
        <v>99</v>
      </c>
      <c r="R21" s="62"/>
      <c r="S21" s="62"/>
      <c r="T21" s="62"/>
      <c r="U21" s="60"/>
      <c r="V21" s="125"/>
    </row>
    <row r="22" ht="69.95" customHeight="1" spans="1:22">
      <c r="A22" s="42"/>
      <c r="B22" s="36" t="s">
        <v>39</v>
      </c>
      <c r="C22" s="36" t="s">
        <v>57</v>
      </c>
      <c r="D22" s="60" t="s">
        <v>58</v>
      </c>
      <c r="E22" s="63" t="s">
        <v>42</v>
      </c>
      <c r="F22" s="70" t="s">
        <v>59</v>
      </c>
      <c r="G22" s="60" t="s">
        <v>60</v>
      </c>
      <c r="H22" s="58"/>
      <c r="I22" s="60"/>
      <c r="J22" s="60"/>
      <c r="K22" s="102"/>
      <c r="L22" s="103">
        <v>1</v>
      </c>
      <c r="M22" s="101"/>
      <c r="N22" s="105"/>
      <c r="O22" s="106"/>
      <c r="P22" s="105">
        <f>L22*N22</f>
        <v>0</v>
      </c>
      <c r="Q22" s="60"/>
      <c r="R22" s="60"/>
      <c r="S22" s="62" t="s">
        <v>61</v>
      </c>
      <c r="T22" s="128"/>
      <c r="U22" s="60"/>
      <c r="V22" s="125"/>
    </row>
    <row r="23" ht="102" customHeight="1" spans="1:22">
      <c r="A23" s="42"/>
      <c r="B23" s="36" t="s">
        <v>62</v>
      </c>
      <c r="C23" s="36" t="s">
        <v>63</v>
      </c>
      <c r="D23" s="62" t="s">
        <v>64</v>
      </c>
      <c r="E23" s="60" t="s">
        <v>42</v>
      </c>
      <c r="F23" s="71" t="s">
        <v>65</v>
      </c>
      <c r="G23" s="72" t="s">
        <v>66</v>
      </c>
      <c r="H23" s="60"/>
      <c r="I23" s="60"/>
      <c r="J23" s="60"/>
      <c r="K23" s="102"/>
      <c r="L23" s="103">
        <v>1</v>
      </c>
      <c r="M23" s="32"/>
      <c r="N23" s="105"/>
      <c r="O23" s="106"/>
      <c r="P23" s="105">
        <f>L23*N23</f>
        <v>0</v>
      </c>
      <c r="Q23" s="129" t="s">
        <v>67</v>
      </c>
      <c r="R23" s="63"/>
      <c r="S23" s="130" t="s">
        <v>68</v>
      </c>
      <c r="T23" s="65" t="s">
        <v>69</v>
      </c>
      <c r="U23" s="60"/>
      <c r="V23" s="125"/>
    </row>
    <row r="24" ht="15" customHeight="1" spans="1:22">
      <c r="A24" s="66"/>
      <c r="B24" s="73"/>
      <c r="C24" s="73"/>
      <c r="D24" s="68"/>
      <c r="E24" s="68"/>
      <c r="F24" s="69"/>
      <c r="G24" s="68"/>
      <c r="H24" s="68"/>
      <c r="I24" s="68"/>
      <c r="J24" s="68"/>
      <c r="K24" s="108"/>
      <c r="L24" s="109"/>
      <c r="M24" s="110"/>
      <c r="N24" s="110"/>
      <c r="O24" s="113"/>
      <c r="P24" s="110">
        <f>SUM(P20:P23)</f>
        <v>0</v>
      </c>
      <c r="Q24" s="68"/>
      <c r="R24" s="68"/>
      <c r="S24" s="126"/>
      <c r="T24" s="126"/>
      <c r="U24" s="68"/>
      <c r="V24" s="127"/>
    </row>
    <row r="25" ht="69.95" customHeight="1" spans="1:22">
      <c r="A25" s="42" t="s">
        <v>100</v>
      </c>
      <c r="B25" s="59" t="s">
        <v>25</v>
      </c>
      <c r="C25" s="59" t="s">
        <v>26</v>
      </c>
      <c r="D25" s="60" t="s">
        <v>27</v>
      </c>
      <c r="E25" s="60" t="s">
        <v>28</v>
      </c>
      <c r="F25" s="61" t="s">
        <v>29</v>
      </c>
      <c r="G25" s="60"/>
      <c r="H25" s="60" t="s">
        <v>30</v>
      </c>
      <c r="I25" s="60"/>
      <c r="J25" s="60"/>
      <c r="K25" s="102"/>
      <c r="L25" s="103">
        <v>1</v>
      </c>
      <c r="M25" s="104"/>
      <c r="N25" s="105"/>
      <c r="O25" s="106"/>
      <c r="P25" s="105">
        <f t="shared" ref="P25:P28" si="4">L25*N25</f>
        <v>0</v>
      </c>
      <c r="Q25" s="60" t="s">
        <v>31</v>
      </c>
      <c r="R25" s="60"/>
      <c r="S25" s="62"/>
      <c r="T25" s="62"/>
      <c r="U25" s="60"/>
      <c r="V25" s="125"/>
    </row>
    <row r="26" ht="69.95" customHeight="1" spans="1:22">
      <c r="A26" s="42"/>
      <c r="B26" s="36" t="s">
        <v>50</v>
      </c>
      <c r="C26" s="59" t="s">
        <v>101</v>
      </c>
      <c r="D26" s="62" t="s">
        <v>102</v>
      </c>
      <c r="E26" s="58" t="s">
        <v>103</v>
      </c>
      <c r="F26" s="70" t="s">
        <v>104</v>
      </c>
      <c r="G26" s="60"/>
      <c r="H26" s="60" t="s">
        <v>105</v>
      </c>
      <c r="I26" s="60"/>
      <c r="J26" s="60"/>
      <c r="K26" s="102"/>
      <c r="L26" s="103">
        <v>2</v>
      </c>
      <c r="M26" s="101"/>
      <c r="N26" s="105"/>
      <c r="O26" s="106"/>
      <c r="P26" s="105">
        <f>L26*N26</f>
        <v>0</v>
      </c>
      <c r="Q26" s="62" t="s">
        <v>106</v>
      </c>
      <c r="R26" s="62"/>
      <c r="S26" s="62"/>
      <c r="U26" s="60"/>
      <c r="V26" s="124"/>
    </row>
    <row r="27" ht="69.95" customHeight="1" spans="1:22">
      <c r="A27" s="42"/>
      <c r="B27" s="74" t="s">
        <v>39</v>
      </c>
      <c r="C27" s="36" t="s">
        <v>107</v>
      </c>
      <c r="D27" s="60" t="s">
        <v>108</v>
      </c>
      <c r="E27" s="58" t="s">
        <v>42</v>
      </c>
      <c r="F27" s="64">
        <v>15070400</v>
      </c>
      <c r="G27" s="65" t="s">
        <v>66</v>
      </c>
      <c r="H27" s="60" t="s">
        <v>109</v>
      </c>
      <c r="I27" s="60"/>
      <c r="J27" s="60"/>
      <c r="K27" s="102"/>
      <c r="L27" s="103">
        <v>2</v>
      </c>
      <c r="M27" s="105"/>
      <c r="N27" s="105"/>
      <c r="O27" s="106"/>
      <c r="P27" s="105">
        <f>L27*N27</f>
        <v>0</v>
      </c>
      <c r="Q27" s="60"/>
      <c r="R27" s="60"/>
      <c r="S27" s="130" t="s">
        <v>110</v>
      </c>
      <c r="T27" s="128"/>
      <c r="U27" s="60"/>
      <c r="V27" s="125"/>
    </row>
    <row r="28" ht="164.25" customHeight="1" spans="1:22">
      <c r="A28" s="42"/>
      <c r="B28" s="36" t="s">
        <v>62</v>
      </c>
      <c r="C28" s="36" t="s">
        <v>111</v>
      </c>
      <c r="D28" s="62" t="s">
        <v>112</v>
      </c>
      <c r="E28" s="58" t="s">
        <v>42</v>
      </c>
      <c r="F28" s="64" t="s">
        <v>113</v>
      </c>
      <c r="G28" s="65" t="s">
        <v>66</v>
      </c>
      <c r="H28" s="60"/>
      <c r="I28" s="60"/>
      <c r="J28" s="60"/>
      <c r="K28" s="102"/>
      <c r="L28" s="103">
        <v>1</v>
      </c>
      <c r="M28" s="101"/>
      <c r="N28" s="105"/>
      <c r="O28" s="106"/>
      <c r="P28" s="105">
        <f>L28*N28</f>
        <v>0</v>
      </c>
      <c r="Q28" s="129" t="s">
        <v>114</v>
      </c>
      <c r="R28" s="63"/>
      <c r="S28" s="130" t="s">
        <v>110</v>
      </c>
      <c r="T28" s="62" t="s">
        <v>115</v>
      </c>
      <c r="U28" s="128"/>
      <c r="V28" s="125"/>
    </row>
    <row r="29" ht="15" customHeight="1" spans="1:22">
      <c r="A29" s="66"/>
      <c r="B29" s="73"/>
      <c r="C29" s="73"/>
      <c r="D29" s="68"/>
      <c r="E29" s="68"/>
      <c r="F29" s="69"/>
      <c r="G29" s="68"/>
      <c r="H29" s="68"/>
      <c r="I29" s="68"/>
      <c r="J29" s="68"/>
      <c r="K29" s="108"/>
      <c r="L29" s="109"/>
      <c r="M29" s="110"/>
      <c r="N29" s="110"/>
      <c r="O29" s="111"/>
      <c r="P29" s="110">
        <f>SUM(P25:P28)</f>
        <v>0</v>
      </c>
      <c r="Q29" s="68"/>
      <c r="R29" s="68"/>
      <c r="S29" s="126"/>
      <c r="T29" s="126"/>
      <c r="U29" s="68"/>
      <c r="V29" s="127"/>
    </row>
    <row r="30" ht="69.95" customHeight="1" spans="1:22">
      <c r="A30" s="42" t="s">
        <v>116</v>
      </c>
      <c r="B30" s="59" t="s">
        <v>25</v>
      </c>
      <c r="C30" s="59" t="s">
        <v>117</v>
      </c>
      <c r="D30" s="62" t="s">
        <v>118</v>
      </c>
      <c r="E30" s="58" t="s">
        <v>73</v>
      </c>
      <c r="F30" s="61" t="s">
        <v>119</v>
      </c>
      <c r="G30" s="60"/>
      <c r="H30" s="60" t="s">
        <v>120</v>
      </c>
      <c r="I30" s="60"/>
      <c r="J30" s="60"/>
      <c r="K30" s="58"/>
      <c r="L30" s="103">
        <v>1</v>
      </c>
      <c r="M30" s="104"/>
      <c r="N30" s="105"/>
      <c r="O30" s="106"/>
      <c r="P30" s="105">
        <f t="shared" ref="P30:P35" si="5">L30*N30</f>
        <v>0</v>
      </c>
      <c r="Q30" s="60" t="s">
        <v>121</v>
      </c>
      <c r="R30" s="60"/>
      <c r="S30" s="62"/>
      <c r="T30" s="62"/>
      <c r="U30" s="60"/>
      <c r="V30" s="125"/>
    </row>
    <row r="31" ht="69.95" customHeight="1" spans="1:22">
      <c r="A31" s="42"/>
      <c r="B31" s="36" t="s">
        <v>50</v>
      </c>
      <c r="C31" s="75" t="s">
        <v>122</v>
      </c>
      <c r="D31" s="62" t="s">
        <v>123</v>
      </c>
      <c r="E31" s="76" t="s">
        <v>103</v>
      </c>
      <c r="F31" s="61">
        <v>45460</v>
      </c>
      <c r="G31" s="60" t="s">
        <v>124</v>
      </c>
      <c r="H31" s="60" t="s">
        <v>125</v>
      </c>
      <c r="I31" s="60"/>
      <c r="J31" s="60"/>
      <c r="K31" s="102"/>
      <c r="L31" s="103">
        <v>1</v>
      </c>
      <c r="M31" s="104"/>
      <c r="N31" s="105"/>
      <c r="O31" s="106"/>
      <c r="P31" s="105"/>
      <c r="Q31" s="62" t="s">
        <v>126</v>
      </c>
      <c r="R31" s="62"/>
      <c r="S31" s="62"/>
      <c r="T31" s="62" t="s">
        <v>127</v>
      </c>
      <c r="U31" s="60"/>
      <c r="V31" s="125"/>
    </row>
    <row r="32" ht="69.95" customHeight="1" spans="1:22">
      <c r="A32" s="42"/>
      <c r="B32" s="36" t="s">
        <v>128</v>
      </c>
      <c r="C32" s="77"/>
      <c r="D32" s="62"/>
      <c r="E32" s="78"/>
      <c r="F32" s="61"/>
      <c r="G32" s="79"/>
      <c r="H32" s="60"/>
      <c r="I32" s="60"/>
      <c r="J32" s="60"/>
      <c r="K32" s="102"/>
      <c r="L32" s="103"/>
      <c r="M32" s="104"/>
      <c r="N32" s="105"/>
      <c r="O32" s="106"/>
      <c r="P32" s="105"/>
      <c r="Q32" s="60"/>
      <c r="R32" s="60"/>
      <c r="S32" s="62"/>
      <c r="T32" s="62"/>
      <c r="U32" s="60"/>
      <c r="V32" s="125"/>
    </row>
    <row r="33" ht="69.95" customHeight="1" spans="1:22">
      <c r="A33" s="42"/>
      <c r="B33" s="36" t="s">
        <v>129</v>
      </c>
      <c r="C33" s="80"/>
      <c r="D33" s="62" t="s">
        <v>130</v>
      </c>
      <c r="E33" s="81"/>
      <c r="F33" s="61" t="s">
        <v>131</v>
      </c>
      <c r="H33" s="60" t="s">
        <v>132</v>
      </c>
      <c r="I33" s="60"/>
      <c r="J33" s="60"/>
      <c r="K33" s="102"/>
      <c r="L33" s="103"/>
      <c r="M33" s="104"/>
      <c r="N33" s="105"/>
      <c r="O33" s="106"/>
      <c r="P33" s="105"/>
      <c r="Q33" s="60" t="s">
        <v>133</v>
      </c>
      <c r="R33" s="60"/>
      <c r="S33" s="62"/>
      <c r="T33" s="62" t="s">
        <v>134</v>
      </c>
      <c r="U33" s="60"/>
      <c r="V33" s="125"/>
    </row>
    <row r="34" ht="69.95" customHeight="1" spans="1:22">
      <c r="A34" s="42"/>
      <c r="B34" s="74" t="s">
        <v>39</v>
      </c>
      <c r="C34" s="36" t="s">
        <v>107</v>
      </c>
      <c r="D34" s="60" t="s">
        <v>108</v>
      </c>
      <c r="E34" s="58" t="s">
        <v>42</v>
      </c>
      <c r="F34" s="64" t="s">
        <v>135</v>
      </c>
      <c r="G34" s="65" t="s">
        <v>66</v>
      </c>
      <c r="H34" s="60" t="s">
        <v>109</v>
      </c>
      <c r="I34" s="60"/>
      <c r="J34" s="60"/>
      <c r="K34" s="102"/>
      <c r="L34" s="103">
        <v>1</v>
      </c>
      <c r="M34" s="105"/>
      <c r="N34" s="105"/>
      <c r="O34" s="106"/>
      <c r="P34" s="105">
        <f>L34*N34</f>
        <v>0</v>
      </c>
      <c r="Q34" s="60"/>
      <c r="R34" s="60"/>
      <c r="S34" s="130" t="s">
        <v>110</v>
      </c>
      <c r="T34" s="128"/>
      <c r="U34" s="60"/>
      <c r="V34" s="125"/>
    </row>
    <row r="35" ht="161.25" customHeight="1" spans="1:22">
      <c r="A35" s="42"/>
      <c r="B35" s="36" t="s">
        <v>62</v>
      </c>
      <c r="C35" s="36" t="s">
        <v>111</v>
      </c>
      <c r="D35" s="62" t="s">
        <v>112</v>
      </c>
      <c r="E35" s="58" t="s">
        <v>42</v>
      </c>
      <c r="F35" s="64" t="s">
        <v>113</v>
      </c>
      <c r="G35" s="65" t="s">
        <v>66</v>
      </c>
      <c r="H35" s="60"/>
      <c r="I35" s="60"/>
      <c r="J35" s="60"/>
      <c r="K35" s="102"/>
      <c r="L35" s="103">
        <v>1</v>
      </c>
      <c r="M35" s="101"/>
      <c r="N35" s="105"/>
      <c r="O35" s="106"/>
      <c r="P35" s="105">
        <f>L35*N35</f>
        <v>0</v>
      </c>
      <c r="Q35" s="129" t="s">
        <v>114</v>
      </c>
      <c r="R35" s="63"/>
      <c r="S35" s="130" t="s">
        <v>110</v>
      </c>
      <c r="T35" s="62" t="s">
        <v>115</v>
      </c>
      <c r="U35" s="128"/>
      <c r="V35" s="125"/>
    </row>
    <row r="36" ht="15" customHeight="1" spans="1:22">
      <c r="A36" s="66"/>
      <c r="B36" s="73"/>
      <c r="C36" s="73"/>
      <c r="D36" s="68"/>
      <c r="E36" s="68"/>
      <c r="F36" s="69"/>
      <c r="G36" s="68"/>
      <c r="H36" s="68"/>
      <c r="I36" s="68"/>
      <c r="J36" s="68"/>
      <c r="K36" s="108"/>
      <c r="L36" s="109"/>
      <c r="M36" s="110"/>
      <c r="N36" s="110"/>
      <c r="O36" s="111"/>
      <c r="P36" s="110">
        <f>SUM(P30:P35)</f>
        <v>0</v>
      </c>
      <c r="Q36" s="68"/>
      <c r="R36" s="68"/>
      <c r="S36" s="126"/>
      <c r="T36" s="126"/>
      <c r="U36" s="68"/>
      <c r="V36" s="127"/>
    </row>
    <row r="37" ht="69.95" customHeight="1" spans="1:22">
      <c r="A37" s="42" t="s">
        <v>136</v>
      </c>
      <c r="B37" s="59" t="s">
        <v>25</v>
      </c>
      <c r="C37" s="59" t="s">
        <v>26</v>
      </c>
      <c r="D37" s="60" t="s">
        <v>27</v>
      </c>
      <c r="E37" s="60" t="s">
        <v>28</v>
      </c>
      <c r="F37" s="61" t="s">
        <v>29</v>
      </c>
      <c r="G37" s="60"/>
      <c r="H37" s="60" t="s">
        <v>30</v>
      </c>
      <c r="I37" s="60"/>
      <c r="J37" s="60"/>
      <c r="K37" s="102"/>
      <c r="L37" s="103">
        <v>1</v>
      </c>
      <c r="M37" s="104"/>
      <c r="N37" s="105"/>
      <c r="O37" s="106"/>
      <c r="P37" s="105">
        <f t="shared" ref="P37:P40" si="6">L37*N37</f>
        <v>0</v>
      </c>
      <c r="Q37" s="60" t="s">
        <v>31</v>
      </c>
      <c r="R37" s="60"/>
      <c r="S37" s="62"/>
      <c r="T37" s="62"/>
      <c r="U37" s="60"/>
      <c r="V37" s="125"/>
    </row>
    <row r="38" ht="69.95" customHeight="1" spans="1:22">
      <c r="A38" s="42"/>
      <c r="B38" s="36" t="s">
        <v>32</v>
      </c>
      <c r="C38" s="59" t="s">
        <v>33</v>
      </c>
      <c r="D38" s="62" t="s">
        <v>34</v>
      </c>
      <c r="E38" s="60" t="s">
        <v>35</v>
      </c>
      <c r="F38" s="61" t="s">
        <v>36</v>
      </c>
      <c r="G38" s="60"/>
      <c r="H38" s="60" t="s">
        <v>37</v>
      </c>
      <c r="I38" s="60"/>
      <c r="J38" s="60"/>
      <c r="K38" s="102"/>
      <c r="L38" s="107">
        <v>1</v>
      </c>
      <c r="M38" s="104"/>
      <c r="N38" s="105"/>
      <c r="O38" s="106"/>
      <c r="P38" s="105">
        <f>L38*N38</f>
        <v>0</v>
      </c>
      <c r="Q38" s="60" t="s">
        <v>38</v>
      </c>
      <c r="R38" s="60"/>
      <c r="S38" s="62"/>
      <c r="T38" s="62"/>
      <c r="U38" s="60"/>
      <c r="V38" s="125"/>
    </row>
    <row r="39" ht="69.95" customHeight="1" spans="1:22">
      <c r="A39" s="42"/>
      <c r="B39" s="36" t="s">
        <v>50</v>
      </c>
      <c r="C39" s="59" t="s">
        <v>95</v>
      </c>
      <c r="D39" s="62" t="s">
        <v>96</v>
      </c>
      <c r="E39" s="63" t="s">
        <v>28</v>
      </c>
      <c r="F39" s="61" t="s">
        <v>97</v>
      </c>
      <c r="G39" s="60"/>
      <c r="H39" s="60" t="s">
        <v>98</v>
      </c>
      <c r="I39" s="60"/>
      <c r="J39" s="60"/>
      <c r="K39" s="102"/>
      <c r="L39" s="103">
        <v>1</v>
      </c>
      <c r="M39" s="104"/>
      <c r="N39" s="105"/>
      <c r="O39" s="106"/>
      <c r="P39" s="105">
        <f>L39*N39</f>
        <v>0</v>
      </c>
      <c r="Q39" s="62" t="s">
        <v>99</v>
      </c>
      <c r="R39" s="62"/>
      <c r="S39" s="62"/>
      <c r="T39" s="62"/>
      <c r="U39" s="60"/>
      <c r="V39" s="125"/>
    </row>
    <row r="40" ht="69.95" customHeight="1" spans="1:22">
      <c r="A40" s="42"/>
      <c r="B40" s="36" t="s">
        <v>39</v>
      </c>
      <c r="C40" s="36" t="s">
        <v>137</v>
      </c>
      <c r="D40" s="62" t="s">
        <v>138</v>
      </c>
      <c r="E40" s="63" t="s">
        <v>28</v>
      </c>
      <c r="F40" s="82" t="s">
        <v>139</v>
      </c>
      <c r="G40" s="65" t="s">
        <v>140</v>
      </c>
      <c r="H40" s="58"/>
      <c r="I40" s="58"/>
      <c r="J40" s="58"/>
      <c r="K40" s="58"/>
      <c r="L40" s="103">
        <v>1</v>
      </c>
      <c r="M40" s="114"/>
      <c r="N40" s="114"/>
      <c r="O40" s="106"/>
      <c r="P40" s="105">
        <f>L40*N40</f>
        <v>0</v>
      </c>
      <c r="Q40" s="60"/>
      <c r="R40" s="60"/>
      <c r="S40" s="62" t="s">
        <v>61</v>
      </c>
      <c r="T40" s="62"/>
      <c r="U40" s="60"/>
      <c r="V40" s="125"/>
    </row>
    <row r="41" ht="15" customHeight="1" spans="1:22">
      <c r="A41" s="66"/>
      <c r="B41" s="73"/>
      <c r="C41" s="73"/>
      <c r="D41" s="68"/>
      <c r="E41" s="68"/>
      <c r="F41" s="69"/>
      <c r="G41" s="68"/>
      <c r="H41" s="68"/>
      <c r="I41" s="68"/>
      <c r="J41" s="68"/>
      <c r="K41" s="108"/>
      <c r="L41" s="109"/>
      <c r="M41" s="110"/>
      <c r="N41" s="110"/>
      <c r="O41" s="111"/>
      <c r="P41" s="110">
        <f>P37+P38+P39+P40</f>
        <v>0</v>
      </c>
      <c r="Q41" s="68"/>
      <c r="R41" s="68"/>
      <c r="S41" s="126"/>
      <c r="T41" s="126"/>
      <c r="U41" s="68"/>
      <c r="V41" s="127"/>
    </row>
    <row r="42" ht="69.95" customHeight="1" spans="1:22">
      <c r="A42" s="42" t="s">
        <v>141</v>
      </c>
      <c r="B42" s="59" t="s">
        <v>25</v>
      </c>
      <c r="C42" s="59" t="s">
        <v>142</v>
      </c>
      <c r="D42" s="60" t="s">
        <v>143</v>
      </c>
      <c r="E42" s="60" t="s">
        <v>28</v>
      </c>
      <c r="F42" s="61" t="s">
        <v>144</v>
      </c>
      <c r="G42" s="60"/>
      <c r="H42" s="60" t="s">
        <v>145</v>
      </c>
      <c r="I42" s="60"/>
      <c r="J42" s="60"/>
      <c r="K42" s="102"/>
      <c r="L42" s="103">
        <v>1</v>
      </c>
      <c r="M42" s="104"/>
      <c r="N42" s="115"/>
      <c r="O42" s="106"/>
      <c r="P42" s="105">
        <f t="shared" ref="P42:P44" si="7">L42*N42</f>
        <v>0</v>
      </c>
      <c r="Q42" s="60" t="s">
        <v>146</v>
      </c>
      <c r="R42" s="60"/>
      <c r="S42" s="62"/>
      <c r="T42" s="62"/>
      <c r="U42" s="60"/>
      <c r="V42" s="125"/>
    </row>
    <row r="43" ht="69.95" customHeight="1" spans="1:22">
      <c r="A43" s="42"/>
      <c r="B43" s="36" t="s">
        <v>50</v>
      </c>
      <c r="C43" s="59" t="s">
        <v>95</v>
      </c>
      <c r="D43" s="62" t="s">
        <v>96</v>
      </c>
      <c r="E43" s="60" t="s">
        <v>28</v>
      </c>
      <c r="F43" s="61" t="s">
        <v>97</v>
      </c>
      <c r="G43" s="60"/>
      <c r="H43" s="60" t="s">
        <v>98</v>
      </c>
      <c r="I43" s="60"/>
      <c r="J43" s="60"/>
      <c r="K43" s="102"/>
      <c r="L43" s="103">
        <v>1</v>
      </c>
      <c r="M43" s="104"/>
      <c r="N43" s="105"/>
      <c r="O43" s="106"/>
      <c r="P43" s="105">
        <f>L43*N43</f>
        <v>0</v>
      </c>
      <c r="Q43" s="62" t="s">
        <v>99</v>
      </c>
      <c r="R43" s="62"/>
      <c r="S43" s="62"/>
      <c r="T43" s="62"/>
      <c r="U43" s="60"/>
      <c r="V43" s="125"/>
    </row>
    <row r="44" ht="69.95" customHeight="1" spans="1:22">
      <c r="A44" s="42"/>
      <c r="B44" s="36" t="s">
        <v>147</v>
      </c>
      <c r="C44" s="36" t="s">
        <v>148</v>
      </c>
      <c r="D44" s="60" t="s">
        <v>149</v>
      </c>
      <c r="E44" s="58" t="s">
        <v>42</v>
      </c>
      <c r="F44" s="61">
        <v>88110002</v>
      </c>
      <c r="G44" s="60"/>
      <c r="H44" s="60"/>
      <c r="I44" s="60"/>
      <c r="J44" s="60"/>
      <c r="K44" s="102"/>
      <c r="L44" s="103">
        <v>1</v>
      </c>
      <c r="M44" s="101"/>
      <c r="N44" s="105"/>
      <c r="O44" s="106"/>
      <c r="P44" s="105">
        <f>L44*N44</f>
        <v>0</v>
      </c>
      <c r="Q44" s="60"/>
      <c r="R44" s="60"/>
      <c r="S44" s="130" t="s">
        <v>110</v>
      </c>
      <c r="T44" s="62"/>
      <c r="U44" s="60"/>
      <c r="V44" s="125"/>
    </row>
    <row r="45" ht="15" customHeight="1" spans="1:22">
      <c r="A45" s="66"/>
      <c r="B45" s="67"/>
      <c r="C45" s="67"/>
      <c r="D45" s="68"/>
      <c r="E45" s="83"/>
      <c r="F45" s="69"/>
      <c r="G45" s="68"/>
      <c r="H45" s="68"/>
      <c r="I45" s="68"/>
      <c r="J45" s="68"/>
      <c r="K45" s="108"/>
      <c r="L45" s="109"/>
      <c r="M45" s="116"/>
      <c r="N45" s="110"/>
      <c r="O45" s="111"/>
      <c r="P45" s="110">
        <f>SUM(P42:P44)</f>
        <v>0</v>
      </c>
      <c r="Q45" s="68"/>
      <c r="R45" s="68"/>
      <c r="S45" s="131"/>
      <c r="T45" s="126"/>
      <c r="U45" s="68"/>
      <c r="V45" s="127"/>
    </row>
    <row r="46" ht="69.95" customHeight="1" spans="1:22">
      <c r="A46" s="42" t="s">
        <v>150</v>
      </c>
      <c r="B46" s="59" t="s">
        <v>151</v>
      </c>
      <c r="C46" s="59" t="s">
        <v>152</v>
      </c>
      <c r="D46" s="60" t="s">
        <v>153</v>
      </c>
      <c r="E46" s="60" t="s">
        <v>28</v>
      </c>
      <c r="F46" s="61" t="s">
        <v>154</v>
      </c>
      <c r="G46" s="60"/>
      <c r="H46" s="60" t="s">
        <v>155</v>
      </c>
      <c r="I46" s="60"/>
      <c r="J46" s="60"/>
      <c r="K46" s="102"/>
      <c r="L46" s="103">
        <v>1</v>
      </c>
      <c r="M46" s="104"/>
      <c r="N46" s="105"/>
      <c r="O46" s="106"/>
      <c r="P46" s="105">
        <f t="shared" ref="P46:P49" si="8">L46*N46</f>
        <v>0</v>
      </c>
      <c r="Q46" s="62" t="s">
        <v>156</v>
      </c>
      <c r="R46" s="62"/>
      <c r="S46" s="62"/>
      <c r="T46" s="65" t="s">
        <v>157</v>
      </c>
      <c r="U46" s="60"/>
      <c r="V46" s="125"/>
    </row>
    <row r="47" ht="69.95" customHeight="1" spans="1:22">
      <c r="A47" s="42"/>
      <c r="B47" s="36" t="s">
        <v>158</v>
      </c>
      <c r="C47" s="36" t="s">
        <v>159</v>
      </c>
      <c r="D47" s="63" t="s">
        <v>160</v>
      </c>
      <c r="E47" s="84" t="s">
        <v>42</v>
      </c>
      <c r="F47" s="61">
        <v>31815000</v>
      </c>
      <c r="G47" s="85" t="s">
        <v>66</v>
      </c>
      <c r="H47" s="60" t="s">
        <v>161</v>
      </c>
      <c r="I47" s="60"/>
      <c r="J47" s="60"/>
      <c r="K47" s="102"/>
      <c r="L47" s="103">
        <v>1</v>
      </c>
      <c r="M47" s="101"/>
      <c r="N47" s="105"/>
      <c r="O47" s="106"/>
      <c r="P47" s="105">
        <f>L47*N47</f>
        <v>0</v>
      </c>
      <c r="Q47" s="60"/>
      <c r="R47" s="60"/>
      <c r="S47" s="130" t="s">
        <v>110</v>
      </c>
      <c r="T47" s="62"/>
      <c r="U47" s="60"/>
      <c r="V47" s="125"/>
    </row>
    <row r="48" ht="15" customHeight="1" spans="1:22">
      <c r="A48" s="86"/>
      <c r="B48" s="67"/>
      <c r="C48" s="67"/>
      <c r="D48" s="68"/>
      <c r="E48" s="68"/>
      <c r="F48" s="69"/>
      <c r="G48" s="68"/>
      <c r="H48" s="68"/>
      <c r="I48" s="68"/>
      <c r="J48" s="68"/>
      <c r="K48" s="108"/>
      <c r="L48" s="109"/>
      <c r="M48" s="117"/>
      <c r="N48" s="110"/>
      <c r="O48" s="111"/>
      <c r="P48" s="110">
        <f>SUM(P46+P47)</f>
        <v>0</v>
      </c>
      <c r="Q48" s="68"/>
      <c r="R48" s="68"/>
      <c r="S48" s="126"/>
      <c r="T48" s="126"/>
      <c r="U48" s="68"/>
      <c r="V48" s="127"/>
    </row>
    <row r="49" s="47" customFormat="1" ht="30" customHeight="1" spans="1:23">
      <c r="A49" s="87"/>
      <c r="B49" s="88" t="s">
        <v>162</v>
      </c>
      <c r="C49" s="88" t="s">
        <v>163</v>
      </c>
      <c r="D49" s="89" t="s">
        <v>162</v>
      </c>
      <c r="E49" s="89" t="s">
        <v>73</v>
      </c>
      <c r="F49" s="90" t="s">
        <v>164</v>
      </c>
      <c r="G49" s="89" t="s">
        <v>75</v>
      </c>
      <c r="H49" s="89" t="s">
        <v>165</v>
      </c>
      <c r="I49" s="89"/>
      <c r="J49" s="47" t="s">
        <v>166</v>
      </c>
      <c r="K49" s="118" t="s">
        <v>167</v>
      </c>
      <c r="L49" s="119">
        <v>1</v>
      </c>
      <c r="M49" s="114"/>
      <c r="N49" s="115"/>
      <c r="O49" s="106"/>
      <c r="P49" s="115">
        <f>L49*N49</f>
        <v>0</v>
      </c>
      <c r="Q49" s="63"/>
      <c r="R49" s="63"/>
      <c r="S49" s="65"/>
      <c r="T49" s="65"/>
      <c r="U49" s="63"/>
      <c r="V49" s="132"/>
      <c r="W49" s="133"/>
    </row>
    <row r="50" s="47" customFormat="1" ht="30" customHeight="1" spans="1:23">
      <c r="A50" s="87"/>
      <c r="B50" s="91"/>
      <c r="C50" s="91"/>
      <c r="D50" s="92"/>
      <c r="E50" s="92"/>
      <c r="F50" s="93"/>
      <c r="G50" s="92"/>
      <c r="H50" s="92"/>
      <c r="I50" s="92"/>
      <c r="J50" s="63" t="s">
        <v>168</v>
      </c>
      <c r="K50" s="118" t="s">
        <v>169</v>
      </c>
      <c r="L50" s="119">
        <v>1</v>
      </c>
      <c r="M50" s="114"/>
      <c r="N50" s="115"/>
      <c r="O50" s="106"/>
      <c r="P50" s="115">
        <f t="shared" ref="P50:P55" si="9">L50*N50</f>
        <v>0</v>
      </c>
      <c r="Q50" s="63"/>
      <c r="R50" s="63"/>
      <c r="S50" s="65"/>
      <c r="T50" s="65"/>
      <c r="U50" s="63"/>
      <c r="V50" s="132"/>
      <c r="W50" s="133"/>
    </row>
    <row r="51" s="47" customFormat="1" ht="30" customHeight="1" spans="1:23">
      <c r="A51" s="87"/>
      <c r="B51" s="94"/>
      <c r="C51" s="94"/>
      <c r="D51" s="95"/>
      <c r="E51" s="95"/>
      <c r="F51" s="96"/>
      <c r="G51" s="95"/>
      <c r="H51" s="95"/>
      <c r="I51" s="95"/>
      <c r="J51" s="63" t="s">
        <v>170</v>
      </c>
      <c r="K51" s="118" t="s">
        <v>171</v>
      </c>
      <c r="L51" s="119">
        <v>1</v>
      </c>
      <c r="M51" s="114"/>
      <c r="N51" s="115"/>
      <c r="O51" s="106"/>
      <c r="P51" s="115">
        <f>L51*N51</f>
        <v>0</v>
      </c>
      <c r="Q51" s="63"/>
      <c r="R51" s="63"/>
      <c r="S51" s="65"/>
      <c r="T51" s="65"/>
      <c r="U51" s="63"/>
      <c r="V51" s="132"/>
      <c r="W51" s="133"/>
    </row>
    <row r="52" s="47" customFormat="1" ht="15" customHeight="1" spans="1:23">
      <c r="A52" s="86"/>
      <c r="B52" s="67"/>
      <c r="C52" s="67"/>
      <c r="D52" s="68"/>
      <c r="E52" s="68"/>
      <c r="F52" s="69"/>
      <c r="G52" s="68"/>
      <c r="H52" s="68"/>
      <c r="I52" s="68"/>
      <c r="J52" s="68"/>
      <c r="K52" s="108"/>
      <c r="L52" s="109">
        <f>SUM(L49:L51)</f>
        <v>3</v>
      </c>
      <c r="M52" s="117"/>
      <c r="N52" s="110"/>
      <c r="O52" s="111"/>
      <c r="P52" s="120">
        <f>SUM(P49:P51)</f>
        <v>0</v>
      </c>
      <c r="Q52" s="68"/>
      <c r="R52" s="68"/>
      <c r="S52" s="126"/>
      <c r="T52" s="126"/>
      <c r="U52" s="68"/>
      <c r="V52" s="127"/>
      <c r="W52" s="133"/>
    </row>
    <row r="53" s="47" customFormat="1" ht="30" customHeight="1" spans="1:23">
      <c r="A53" s="87"/>
      <c r="B53" s="75" t="s">
        <v>172</v>
      </c>
      <c r="C53" s="88" t="s">
        <v>173</v>
      </c>
      <c r="D53" s="75" t="s">
        <v>174</v>
      </c>
      <c r="E53" s="89" t="s">
        <v>73</v>
      </c>
      <c r="F53" s="90" t="s">
        <v>175</v>
      </c>
      <c r="G53" s="89" t="s">
        <v>66</v>
      </c>
      <c r="H53" s="89" t="s">
        <v>176</v>
      </c>
      <c r="I53" s="89"/>
      <c r="J53" s="47" t="s">
        <v>166</v>
      </c>
      <c r="K53" s="118" t="s">
        <v>177</v>
      </c>
      <c r="L53" s="119">
        <v>3</v>
      </c>
      <c r="M53" s="114"/>
      <c r="N53" s="115"/>
      <c r="O53" s="106"/>
      <c r="P53" s="115">
        <f t="shared" ref="P53:P55" si="10">L53*N53</f>
        <v>0</v>
      </c>
      <c r="Q53" s="63"/>
      <c r="R53" s="63"/>
      <c r="S53" s="65"/>
      <c r="T53" s="65"/>
      <c r="U53" s="63"/>
      <c r="V53" s="132"/>
      <c r="W53" s="133"/>
    </row>
    <row r="54" s="47" customFormat="1" ht="30" customHeight="1" spans="1:23">
      <c r="A54" s="87"/>
      <c r="B54" s="77"/>
      <c r="C54" s="91"/>
      <c r="D54" s="77"/>
      <c r="E54" s="92"/>
      <c r="F54" s="93"/>
      <c r="G54" s="92"/>
      <c r="H54" s="92"/>
      <c r="I54" s="92"/>
      <c r="J54" s="63" t="s">
        <v>168</v>
      </c>
      <c r="K54" s="118" t="s">
        <v>178</v>
      </c>
      <c r="L54" s="119">
        <v>2</v>
      </c>
      <c r="M54" s="114"/>
      <c r="N54" s="115"/>
      <c r="O54" s="106"/>
      <c r="P54" s="115">
        <f>L54*N54</f>
        <v>0</v>
      </c>
      <c r="Q54" s="63"/>
      <c r="R54" s="63"/>
      <c r="S54" s="65"/>
      <c r="T54" s="65"/>
      <c r="U54" s="63"/>
      <c r="V54" s="132"/>
      <c r="W54" s="133"/>
    </row>
    <row r="55" s="47" customFormat="1" ht="30" customHeight="1" spans="1:23">
      <c r="A55" s="87"/>
      <c r="B55" s="80"/>
      <c r="C55" s="94"/>
      <c r="D55" s="80"/>
      <c r="E55" s="95"/>
      <c r="F55" s="96"/>
      <c r="G55" s="95"/>
      <c r="H55" s="95"/>
      <c r="I55" s="95"/>
      <c r="J55" s="63" t="s">
        <v>170</v>
      </c>
      <c r="K55" s="118" t="s">
        <v>179</v>
      </c>
      <c r="L55" s="119">
        <v>3</v>
      </c>
      <c r="M55" s="114"/>
      <c r="N55" s="115"/>
      <c r="O55" s="106"/>
      <c r="P55" s="115">
        <f>L55*N55</f>
        <v>0</v>
      </c>
      <c r="Q55" s="63"/>
      <c r="R55" s="63"/>
      <c r="S55" s="65"/>
      <c r="T55" s="65"/>
      <c r="U55" s="63"/>
      <c r="V55" s="132"/>
      <c r="W55" s="133"/>
    </row>
    <row r="56" s="47" customFormat="1" ht="15" customHeight="1" spans="1:23">
      <c r="A56" s="87"/>
      <c r="B56" s="36"/>
      <c r="C56" s="36"/>
      <c r="D56" s="63"/>
      <c r="E56" s="63"/>
      <c r="F56" s="82"/>
      <c r="G56" s="63"/>
      <c r="H56" s="63"/>
      <c r="I56" s="63"/>
      <c r="J56" s="63"/>
      <c r="K56" s="118"/>
      <c r="L56" s="119">
        <f>SUM(L53:L55)</f>
        <v>8</v>
      </c>
      <c r="M56" s="114"/>
      <c r="N56" s="115"/>
      <c r="O56" s="106"/>
      <c r="P56" s="110">
        <f>SUM(P53:P55)</f>
        <v>0</v>
      </c>
      <c r="Q56" s="63"/>
      <c r="R56" s="63"/>
      <c r="S56" s="65"/>
      <c r="T56" s="65"/>
      <c r="U56" s="63"/>
      <c r="V56" s="132"/>
      <c r="W56" s="133"/>
    </row>
    <row r="57" s="47" customFormat="1" ht="39.95" customHeight="1" spans="1:23">
      <c r="A57" s="87"/>
      <c r="B57" s="75" t="s">
        <v>180</v>
      </c>
      <c r="C57" s="88" t="s">
        <v>181</v>
      </c>
      <c r="D57" s="89" t="s">
        <v>182</v>
      </c>
      <c r="E57" s="97" t="s">
        <v>73</v>
      </c>
      <c r="F57" s="90" t="s">
        <v>183</v>
      </c>
      <c r="G57" s="89" t="s">
        <v>66</v>
      </c>
      <c r="H57" s="89" t="s">
        <v>184</v>
      </c>
      <c r="I57" s="89"/>
      <c r="J57" s="47" t="s">
        <v>166</v>
      </c>
      <c r="K57" s="118" t="s">
        <v>185</v>
      </c>
      <c r="L57" s="119">
        <v>1</v>
      </c>
      <c r="M57" s="114"/>
      <c r="N57" s="115"/>
      <c r="O57" s="106"/>
      <c r="P57" s="115">
        <f t="shared" ref="P57:P61" si="11">L57*N57</f>
        <v>0</v>
      </c>
      <c r="Q57" s="63"/>
      <c r="R57" s="63"/>
      <c r="S57" s="65"/>
      <c r="T57" s="65"/>
      <c r="U57" s="63"/>
      <c r="V57" s="132"/>
      <c r="W57" s="133"/>
    </row>
    <row r="58" s="47" customFormat="1" ht="39.95" customHeight="1" spans="1:23">
      <c r="A58" s="87"/>
      <c r="B58" s="80"/>
      <c r="C58" s="94"/>
      <c r="D58" s="95"/>
      <c r="E58" s="98"/>
      <c r="F58" s="96"/>
      <c r="G58" s="95"/>
      <c r="H58" s="95"/>
      <c r="I58" s="95"/>
      <c r="J58" s="63" t="s">
        <v>170</v>
      </c>
      <c r="K58" s="118" t="s">
        <v>186</v>
      </c>
      <c r="L58" s="119">
        <v>1</v>
      </c>
      <c r="M58" s="114"/>
      <c r="N58" s="115"/>
      <c r="O58" s="106"/>
      <c r="P58" s="115">
        <f>L58*N58</f>
        <v>0</v>
      </c>
      <c r="Q58" s="63"/>
      <c r="R58" s="63"/>
      <c r="S58" s="65"/>
      <c r="T58" s="65"/>
      <c r="U58" s="63"/>
      <c r="V58" s="132"/>
      <c r="W58" s="133"/>
    </row>
    <row r="59" s="47" customFormat="1" ht="15" customHeight="1" spans="1:23">
      <c r="A59" s="86"/>
      <c r="B59" s="67"/>
      <c r="C59" s="67"/>
      <c r="D59" s="68"/>
      <c r="E59" s="68"/>
      <c r="F59" s="69"/>
      <c r="G59" s="68"/>
      <c r="H59" s="68"/>
      <c r="I59" s="68"/>
      <c r="J59" s="68"/>
      <c r="K59" s="108"/>
      <c r="L59" s="109">
        <f>SUM(L57:L58)</f>
        <v>2</v>
      </c>
      <c r="M59" s="117"/>
      <c r="N59" s="110"/>
      <c r="O59" s="111"/>
      <c r="P59" s="110">
        <f>SUM(P57:P58)</f>
        <v>0</v>
      </c>
      <c r="Q59" s="68"/>
      <c r="R59" s="68"/>
      <c r="S59" s="126"/>
      <c r="T59" s="126"/>
      <c r="U59" s="68"/>
      <c r="V59" s="127"/>
      <c r="W59" s="133"/>
    </row>
    <row r="60" ht="69.95" customHeight="1" spans="1:22">
      <c r="A60" s="42" t="s">
        <v>187</v>
      </c>
      <c r="B60" s="36"/>
      <c r="C60" s="36"/>
      <c r="D60" s="63" t="s">
        <v>188</v>
      </c>
      <c r="E60" s="58" t="s">
        <v>42</v>
      </c>
      <c r="F60" s="61">
        <v>69900877</v>
      </c>
      <c r="G60" s="85" t="s">
        <v>66</v>
      </c>
      <c r="H60" s="60"/>
      <c r="I60" s="60"/>
      <c r="J60" s="60"/>
      <c r="K60" s="102"/>
      <c r="L60" s="103">
        <v>26</v>
      </c>
      <c r="M60" s="101"/>
      <c r="N60" s="105"/>
      <c r="O60" s="106"/>
      <c r="P60" s="105">
        <f>L60*N60</f>
        <v>0</v>
      </c>
      <c r="Q60" s="60"/>
      <c r="R60" s="60"/>
      <c r="S60" s="62"/>
      <c r="T60" s="65"/>
      <c r="U60" s="60"/>
      <c r="V60" s="125"/>
    </row>
    <row r="61" ht="69.95" customHeight="1" spans="1:22">
      <c r="A61" s="42"/>
      <c r="B61" s="36"/>
      <c r="C61" s="36"/>
      <c r="D61" s="63" t="s">
        <v>189</v>
      </c>
      <c r="E61" s="58" t="s">
        <v>42</v>
      </c>
      <c r="F61" s="61" t="s">
        <v>190</v>
      </c>
      <c r="G61" s="85" t="s">
        <v>66</v>
      </c>
      <c r="H61" s="60"/>
      <c r="I61" s="60"/>
      <c r="J61" s="60"/>
      <c r="K61" s="102"/>
      <c r="L61" s="103">
        <v>13</v>
      </c>
      <c r="M61" s="101"/>
      <c r="N61" s="105"/>
      <c r="O61" s="121"/>
      <c r="P61" s="105">
        <f>L61*N61</f>
        <v>0</v>
      </c>
      <c r="Q61" s="60"/>
      <c r="R61" s="60"/>
      <c r="S61" s="62"/>
      <c r="T61" s="65"/>
      <c r="U61" s="60"/>
      <c r="V61" s="125"/>
    </row>
    <row r="62" ht="15" customHeight="1" spans="1:22">
      <c r="A62" s="66"/>
      <c r="B62" s="67"/>
      <c r="C62" s="67"/>
      <c r="D62" s="68"/>
      <c r="E62" s="68"/>
      <c r="F62" s="69"/>
      <c r="G62" s="68"/>
      <c r="H62" s="68"/>
      <c r="I62" s="68"/>
      <c r="J62" s="68"/>
      <c r="K62" s="108"/>
      <c r="L62" s="109"/>
      <c r="M62" s="110"/>
      <c r="N62" s="110"/>
      <c r="O62" s="122"/>
      <c r="P62" s="110">
        <f>SUM(P60:P61)</f>
        <v>0</v>
      </c>
      <c r="Q62" s="68"/>
      <c r="R62" s="68"/>
      <c r="S62" s="126"/>
      <c r="T62" s="126"/>
      <c r="U62" s="68"/>
      <c r="V62" s="127"/>
    </row>
    <row r="63" ht="45" customHeight="1" spans="1:22">
      <c r="A63" s="7"/>
      <c r="B63" s="88" t="s">
        <v>191</v>
      </c>
      <c r="C63" s="88" t="s">
        <v>192</v>
      </c>
      <c r="D63" s="60" t="s">
        <v>191</v>
      </c>
      <c r="E63" s="60" t="s">
        <v>193</v>
      </c>
      <c r="F63" s="61" t="s">
        <v>194</v>
      </c>
      <c r="G63" s="60"/>
      <c r="H63" s="60" t="s">
        <v>195</v>
      </c>
      <c r="I63" s="60"/>
      <c r="J63" s="60" t="s">
        <v>168</v>
      </c>
      <c r="K63" s="102" t="s">
        <v>196</v>
      </c>
      <c r="L63" s="123">
        <v>2.15</v>
      </c>
      <c r="M63" s="105"/>
      <c r="N63" s="105"/>
      <c r="O63" s="121"/>
      <c r="P63" s="105">
        <f t="shared" ref="P63:P68" si="12">N63*L63</f>
        <v>0</v>
      </c>
      <c r="Q63" s="60"/>
      <c r="R63" s="60"/>
      <c r="S63" s="62" t="s">
        <v>197</v>
      </c>
      <c r="T63" s="134" t="s">
        <v>198</v>
      </c>
      <c r="U63" s="60"/>
      <c r="V63" s="124"/>
    </row>
    <row r="64" ht="45" customHeight="1" spans="1:22">
      <c r="A64" s="7"/>
      <c r="B64" s="91"/>
      <c r="C64" s="91"/>
      <c r="D64" s="60"/>
      <c r="E64" s="60"/>
      <c r="F64" s="61"/>
      <c r="G64" s="60"/>
      <c r="H64" s="60"/>
      <c r="I64" s="60"/>
      <c r="J64" s="60" t="s">
        <v>170</v>
      </c>
      <c r="K64" s="102" t="s">
        <v>199</v>
      </c>
      <c r="L64" s="123">
        <v>2.4</v>
      </c>
      <c r="M64" s="105"/>
      <c r="N64" s="105"/>
      <c r="O64" s="121"/>
      <c r="P64" s="105">
        <f>N64*L64</f>
        <v>0</v>
      </c>
      <c r="Q64" s="60"/>
      <c r="R64" s="60"/>
      <c r="S64" s="62" t="s">
        <v>197</v>
      </c>
      <c r="T64" s="134"/>
      <c r="U64" s="60"/>
      <c r="V64" s="124"/>
    </row>
    <row r="65" ht="45" customHeight="1" spans="1:22">
      <c r="A65" s="7"/>
      <c r="B65" s="91"/>
      <c r="C65" s="94"/>
      <c r="D65" s="60"/>
      <c r="E65" s="60"/>
      <c r="F65" s="61"/>
      <c r="G65" s="60"/>
      <c r="H65" s="60"/>
      <c r="I65" s="60"/>
      <c r="J65" s="60" t="s">
        <v>170</v>
      </c>
      <c r="K65" s="102" t="s">
        <v>196</v>
      </c>
      <c r="L65" s="123">
        <v>2.4</v>
      </c>
      <c r="M65" s="105"/>
      <c r="N65" s="105"/>
      <c r="O65" s="121"/>
      <c r="P65" s="105">
        <f>N65*L65</f>
        <v>0</v>
      </c>
      <c r="Q65" s="60"/>
      <c r="R65" s="60"/>
      <c r="S65" s="62"/>
      <c r="T65" s="134"/>
      <c r="U65" s="60"/>
      <c r="V65" s="124"/>
    </row>
    <row r="66" ht="60" customHeight="1" spans="1:22">
      <c r="A66" s="7"/>
      <c r="B66" s="91"/>
      <c r="C66" s="88" t="s">
        <v>200</v>
      </c>
      <c r="D66" s="60"/>
      <c r="E66" s="60"/>
      <c r="F66" s="61" t="s">
        <v>201</v>
      </c>
      <c r="G66" s="60"/>
      <c r="H66" s="85" t="s">
        <v>202</v>
      </c>
      <c r="I66" s="97"/>
      <c r="J66" s="60" t="s">
        <v>170</v>
      </c>
      <c r="K66" s="102" t="s">
        <v>203</v>
      </c>
      <c r="L66" s="123">
        <v>2.4</v>
      </c>
      <c r="M66" s="105"/>
      <c r="N66" s="105"/>
      <c r="O66" s="121"/>
      <c r="P66" s="105">
        <f>N66*L66</f>
        <v>0</v>
      </c>
      <c r="Q66" s="60"/>
      <c r="R66" s="60"/>
      <c r="S66" s="62" t="s">
        <v>204</v>
      </c>
      <c r="T66" s="134"/>
      <c r="U66" s="60"/>
      <c r="V66" s="125"/>
    </row>
    <row r="67" ht="60" customHeight="1" spans="1:22">
      <c r="A67" s="7"/>
      <c r="B67" s="91"/>
      <c r="C67" s="94"/>
      <c r="D67" s="60"/>
      <c r="E67" s="60"/>
      <c r="F67" s="61" t="s">
        <v>205</v>
      </c>
      <c r="G67" s="60"/>
      <c r="H67" s="85"/>
      <c r="I67" s="98"/>
      <c r="J67" s="60" t="s">
        <v>206</v>
      </c>
      <c r="K67" s="102" t="s">
        <v>207</v>
      </c>
      <c r="L67" s="123">
        <v>1.6</v>
      </c>
      <c r="M67" s="105"/>
      <c r="N67" s="105"/>
      <c r="O67" s="121"/>
      <c r="P67" s="105">
        <f>N67*L67</f>
        <v>0</v>
      </c>
      <c r="Q67" s="60"/>
      <c r="R67" s="60"/>
      <c r="S67" s="62"/>
      <c r="T67" s="134"/>
      <c r="U67" s="60"/>
      <c r="V67" s="125"/>
    </row>
    <row r="68" ht="81.75" customHeight="1" spans="1:22">
      <c r="A68" s="7"/>
      <c r="B68" s="94"/>
      <c r="C68" s="36" t="s">
        <v>208</v>
      </c>
      <c r="D68" s="60"/>
      <c r="E68" s="60"/>
      <c r="F68" s="61" t="s">
        <v>209</v>
      </c>
      <c r="G68" s="60"/>
      <c r="H68" s="60" t="s">
        <v>210</v>
      </c>
      <c r="I68" s="60"/>
      <c r="J68" s="60" t="s">
        <v>166</v>
      </c>
      <c r="K68" s="102" t="s">
        <v>211</v>
      </c>
      <c r="L68" s="123">
        <v>2.4</v>
      </c>
      <c r="M68" s="105"/>
      <c r="N68" s="105"/>
      <c r="O68" s="121"/>
      <c r="P68" s="105">
        <f>N68*L68</f>
        <v>0</v>
      </c>
      <c r="Q68" s="60"/>
      <c r="R68" s="60"/>
      <c r="S68" s="62" t="s">
        <v>204</v>
      </c>
      <c r="T68" s="134"/>
      <c r="U68" s="60"/>
      <c r="V68" s="125"/>
    </row>
    <row r="69" ht="15" customHeight="1" spans="1:22">
      <c r="A69" s="66"/>
      <c r="B69" s="135"/>
      <c r="C69" s="135"/>
      <c r="D69" s="68"/>
      <c r="E69" s="68"/>
      <c r="F69" s="69"/>
      <c r="G69" s="68"/>
      <c r="H69" s="68"/>
      <c r="I69" s="68"/>
      <c r="J69" s="68"/>
      <c r="K69" s="108"/>
      <c r="L69" s="109"/>
      <c r="M69" s="110"/>
      <c r="N69" s="110"/>
      <c r="O69" s="122"/>
      <c r="P69" s="110">
        <f>SUM(P63:P68)</f>
        <v>0</v>
      </c>
      <c r="Q69" s="68"/>
      <c r="R69" s="68"/>
      <c r="S69" s="126"/>
      <c r="T69" s="126"/>
      <c r="U69" s="68"/>
      <c r="V69" s="127"/>
    </row>
    <row r="70" ht="15" customHeight="1" spans="1:22">
      <c r="A70" s="128"/>
      <c r="B70" s="136" t="s">
        <v>212</v>
      </c>
      <c r="C70" s="136"/>
      <c r="D70" s="128" t="s">
        <v>213</v>
      </c>
      <c r="E70" s="128"/>
      <c r="F70" s="137"/>
      <c r="G70" s="128"/>
      <c r="H70" s="128"/>
      <c r="I70" s="128"/>
      <c r="J70" s="128"/>
      <c r="K70" s="128"/>
      <c r="L70" s="137"/>
      <c r="M70" s="101"/>
      <c r="N70" s="101"/>
      <c r="O70" s="139"/>
      <c r="P70" s="101">
        <f>P7+P12+P19+P24+P29+P36+P41+P45+P48+P62+P52+P56+P59</f>
        <v>0</v>
      </c>
      <c r="Q70" s="128"/>
      <c r="R70" s="128"/>
      <c r="S70" s="128"/>
      <c r="T70" s="128"/>
      <c r="U70" s="128"/>
      <c r="V70" s="141"/>
    </row>
    <row r="71" ht="15" customHeight="1" spans="1:22">
      <c r="A71" s="128"/>
      <c r="B71" s="136" t="s">
        <v>191</v>
      </c>
      <c r="C71" s="136"/>
      <c r="D71" s="128"/>
      <c r="E71" s="128"/>
      <c r="F71" s="137"/>
      <c r="G71" s="128"/>
      <c r="H71" s="128"/>
      <c r="I71" s="128"/>
      <c r="J71" s="128"/>
      <c r="K71" s="128"/>
      <c r="L71" s="137"/>
      <c r="M71" s="101"/>
      <c r="N71" s="101"/>
      <c r="O71" s="139"/>
      <c r="P71" s="101">
        <f>P69</f>
        <v>0</v>
      </c>
      <c r="Q71" s="128"/>
      <c r="R71" s="128"/>
      <c r="S71" s="128"/>
      <c r="T71" s="128"/>
      <c r="U71" s="128"/>
      <c r="V71" s="141"/>
    </row>
    <row r="72" ht="20.1" customHeight="1" spans="1:18">
      <c r="A72" s="49"/>
      <c r="B72" s="49"/>
      <c r="C72" s="49"/>
      <c r="E72" s="138"/>
      <c r="L72" s="50"/>
      <c r="O72" s="140"/>
      <c r="Q72" s="49"/>
      <c r="R72" s="49"/>
    </row>
    <row r="73" ht="20.1" customHeight="1"/>
    <row r="74" ht="20.1" customHeight="1"/>
    <row r="75" ht="20.1" customHeight="1"/>
    <row r="76" ht="20.1" customHeight="1"/>
    <row r="77" ht="20.1" customHeight="1"/>
    <row r="78" ht="20.1" customHeight="1"/>
    <row r="79" ht="20.1" customHeight="1"/>
    <row r="80" ht="20.1" customHeight="1"/>
    <row r="81" ht="20.1" customHeight="1"/>
    <row r="82" ht="20.1" customHeight="1"/>
    <row r="83" ht="20.1" customHeight="1"/>
    <row r="84" ht="20.1" customHeight="1"/>
    <row r="85" ht="20.1" customHeight="1"/>
    <row r="86" ht="20.1" customHeight="1"/>
    <row r="87" ht="20.1" customHeight="1"/>
    <row r="88" ht="20.1" customHeight="1"/>
    <row r="89" ht="20.1" customHeight="1"/>
    <row r="90" ht="20.1" customHeight="1"/>
    <row r="91" ht="20.1" customHeight="1"/>
    <row r="92" ht="20.1" customHeight="1"/>
    <row r="93" ht="20.1" customHeight="1"/>
    <row r="94" ht="20.1" customHeight="1"/>
    <row r="95" ht="20.1" customHeight="1"/>
    <row r="96" ht="20.1" customHeight="1"/>
    <row r="97" ht="20.1" customHeight="1"/>
    <row r="98" ht="20.1" customHeight="1"/>
    <row r="99" ht="20.1" customHeight="1"/>
    <row r="100" ht="20.1" customHeight="1"/>
    <row r="101" ht="20.1" customHeight="1"/>
    <row r="102" ht="20.1" customHeight="1"/>
    <row r="103" ht="20.1" customHeight="1"/>
    <row r="104" ht="20.1" customHeight="1"/>
    <row r="105" ht="20.1" customHeight="1"/>
    <row r="106" ht="20.1" customHeight="1"/>
    <row r="107" ht="20.1" customHeight="1"/>
    <row r="108" ht="20.1" customHeight="1"/>
    <row r="109" ht="20.1" customHeight="1"/>
    <row r="110" ht="20.1" customHeight="1"/>
    <row r="111" ht="20.1" customHeight="1"/>
    <row r="112" ht="20.1" customHeight="1"/>
    <row r="113" ht="20.1" customHeight="1"/>
    <row r="114" ht="20.1" customHeight="1"/>
    <row r="115" ht="20.1" customHeight="1"/>
    <row r="116" ht="20.1" customHeight="1"/>
    <row r="117" ht="20.1" customHeight="1"/>
    <row r="118" ht="20.1" customHeight="1"/>
    <row r="119" ht="20.1" customHeight="1"/>
    <row r="120" ht="20.1" customHeight="1"/>
    <row r="121" ht="20.1" customHeight="1"/>
    <row r="122" ht="20.1" customHeight="1"/>
    <row r="123" ht="20.1" customHeight="1"/>
    <row r="124" ht="20.1" customHeight="1"/>
    <row r="125" ht="20.1" customHeight="1"/>
    <row r="126" ht="20.1" customHeight="1"/>
    <row r="127" ht="20.1" customHeight="1"/>
    <row r="128" ht="20.1" customHeight="1"/>
    <row r="129" ht="20.1" customHeight="1"/>
    <row r="130" ht="20.1" customHeight="1"/>
    <row r="131" ht="20.1" customHeight="1"/>
    <row r="132" ht="20.1" customHeight="1"/>
    <row r="133" ht="20.1" customHeight="1"/>
    <row r="134" ht="20.1" customHeight="1"/>
    <row r="135" ht="20.1" customHeight="1"/>
    <row r="136" ht="20.1" customHeight="1"/>
    <row r="137" ht="20.1" customHeight="1"/>
    <row r="138" ht="20.1" customHeight="1"/>
    <row r="139" ht="20.1" customHeight="1"/>
  </sheetData>
  <autoFilter ref="A3:W71"/>
  <mergeCells count="52">
    <mergeCell ref="A1:T1"/>
    <mergeCell ref="E2:G2"/>
    <mergeCell ref="I2:J2"/>
    <mergeCell ref="J3:K3"/>
    <mergeCell ref="A4:A6"/>
    <mergeCell ref="A8:A11"/>
    <mergeCell ref="A13:A18"/>
    <mergeCell ref="A20:A23"/>
    <mergeCell ref="A25:A28"/>
    <mergeCell ref="A30:A35"/>
    <mergeCell ref="A37:A40"/>
    <mergeCell ref="A42:A44"/>
    <mergeCell ref="A46:A47"/>
    <mergeCell ref="A60:A61"/>
    <mergeCell ref="B49:B51"/>
    <mergeCell ref="B53:B55"/>
    <mergeCell ref="B57:B58"/>
    <mergeCell ref="B63:B68"/>
    <mergeCell ref="C31:C33"/>
    <mergeCell ref="C49:C51"/>
    <mergeCell ref="C53:C55"/>
    <mergeCell ref="C57:C58"/>
    <mergeCell ref="C63:C65"/>
    <mergeCell ref="C66:C67"/>
    <mergeCell ref="D49:D51"/>
    <mergeCell ref="D53:D55"/>
    <mergeCell ref="D57:D58"/>
    <mergeCell ref="D63:D68"/>
    <mergeCell ref="E31:E33"/>
    <mergeCell ref="E49:E51"/>
    <mergeCell ref="E53:E55"/>
    <mergeCell ref="E57:E58"/>
    <mergeCell ref="E63:E68"/>
    <mergeCell ref="F49:F51"/>
    <mergeCell ref="F53:F55"/>
    <mergeCell ref="F57:F58"/>
    <mergeCell ref="F63:F65"/>
    <mergeCell ref="G49:G51"/>
    <mergeCell ref="G53:G55"/>
    <mergeCell ref="G57:G58"/>
    <mergeCell ref="G63:G65"/>
    <mergeCell ref="H49:H51"/>
    <mergeCell ref="H53:H55"/>
    <mergeCell ref="H57:H58"/>
    <mergeCell ref="H63:H65"/>
    <mergeCell ref="H66:H67"/>
    <mergeCell ref="I49:I51"/>
    <mergeCell ref="I53:I55"/>
    <mergeCell ref="I57:I58"/>
    <mergeCell ref="I63:I65"/>
    <mergeCell ref="I66:I67"/>
    <mergeCell ref="T63:T68"/>
  </mergeCells>
  <pageMargins left="0.235416666666667" right="0.235416666666667" top="0.235416666666667" bottom="0.235416666666667" header="0" footer="0"/>
  <pageSetup paperSize="8" scale="72" fitToHeight="0" orientation="landscape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X45"/>
  <sheetViews>
    <sheetView workbookViewId="0">
      <pane xSplit="1" ySplit="2" topLeftCell="B5" activePane="bottomRight" state="frozen"/>
      <selection/>
      <selection pane="topRight"/>
      <selection pane="bottomLeft"/>
      <selection pane="bottomRight" activeCell="P6" sqref="P6"/>
    </sheetView>
  </sheetViews>
  <sheetFormatPr defaultColWidth="9" defaultRowHeight="13.5"/>
  <cols>
    <col min="1" max="1" width="9" style="2"/>
    <col min="2" max="2" width="10.5" customWidth="1"/>
    <col min="4" max="4" width="13.25" style="3" customWidth="1"/>
    <col min="6" max="6" width="11.125" customWidth="1"/>
    <col min="8" max="8" width="13.125" style="4" customWidth="1"/>
    <col min="9" max="9" width="12.625" customWidth="1"/>
    <col min="10" max="10" width="5.625" style="1" customWidth="1"/>
    <col min="11" max="11" width="14.5" style="3" customWidth="1"/>
    <col min="12" max="12" width="5.625" style="1" customWidth="1"/>
    <col min="13" max="14" width="9" style="5"/>
    <col min="15" max="15" width="9" style="1"/>
    <col min="16" max="16" width="9.5" style="5" customWidth="1"/>
    <col min="17" max="19" width="9" hidden="1" customWidth="1" outlineLevel="1"/>
    <col min="20" max="20" width="10.375" customWidth="1" collapsed="1"/>
  </cols>
  <sheetData>
    <row r="1" ht="20.25" spans="1:22">
      <c r="A1" s="6" t="s">
        <v>214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40"/>
      <c r="V1" s="41"/>
    </row>
    <row r="2" s="1" customFormat="1" ht="27" spans="1:24">
      <c r="A2" s="7" t="s">
        <v>3</v>
      </c>
      <c r="B2" s="8" t="s">
        <v>4</v>
      </c>
      <c r="C2" s="8" t="s">
        <v>5</v>
      </c>
      <c r="D2" s="9" t="s">
        <v>6</v>
      </c>
      <c r="E2" s="9" t="s">
        <v>7</v>
      </c>
      <c r="F2" s="10" t="s">
        <v>8</v>
      </c>
      <c r="G2" s="9" t="s">
        <v>9</v>
      </c>
      <c r="H2" s="9" t="s">
        <v>10</v>
      </c>
      <c r="I2" s="9" t="s">
        <v>11</v>
      </c>
      <c r="J2" s="28" t="s">
        <v>12</v>
      </c>
      <c r="K2" s="28"/>
      <c r="L2" s="29" t="s">
        <v>13</v>
      </c>
      <c r="M2" s="30" t="s">
        <v>14</v>
      </c>
      <c r="N2" s="30" t="s">
        <v>15</v>
      </c>
      <c r="O2" s="31" t="s">
        <v>16</v>
      </c>
      <c r="P2" s="30" t="s">
        <v>17</v>
      </c>
      <c r="Q2" s="9" t="s">
        <v>18</v>
      </c>
      <c r="R2" s="9" t="s">
        <v>19</v>
      </c>
      <c r="S2" s="42" t="s">
        <v>20</v>
      </c>
      <c r="T2" s="42" t="s">
        <v>21</v>
      </c>
      <c r="U2" s="9" t="s">
        <v>22</v>
      </c>
      <c r="V2" s="43" t="s">
        <v>23</v>
      </c>
      <c r="X2" s="1" t="s">
        <v>215</v>
      </c>
    </row>
    <row r="3" ht="50.1" customHeight="1" spans="1:22">
      <c r="A3" s="11" t="s">
        <v>45</v>
      </c>
      <c r="B3" s="12" t="s">
        <v>216</v>
      </c>
      <c r="C3" s="12" t="s">
        <v>217</v>
      </c>
      <c r="D3" s="13" t="s">
        <v>218</v>
      </c>
      <c r="E3" s="12" t="s">
        <v>28</v>
      </c>
      <c r="F3" s="12" t="s">
        <v>219</v>
      </c>
      <c r="G3" s="12" t="s">
        <v>220</v>
      </c>
      <c r="H3" s="14" t="s">
        <v>221</v>
      </c>
      <c r="I3" s="12"/>
      <c r="J3" s="23"/>
      <c r="K3" s="13"/>
      <c r="L3" s="23">
        <v>1</v>
      </c>
      <c r="M3" s="32">
        <f t="shared" ref="M3:M9" si="0">N3/0.5</f>
        <v>6000</v>
      </c>
      <c r="N3" s="32">
        <v>3000</v>
      </c>
      <c r="O3" s="23">
        <v>5</v>
      </c>
      <c r="P3" s="32">
        <f t="shared" ref="P3:P9" si="1">L3*N3</f>
        <v>3000</v>
      </c>
      <c r="Q3" s="12"/>
      <c r="R3" s="12"/>
      <c r="S3" s="12"/>
      <c r="T3" s="12"/>
      <c r="U3" s="12"/>
      <c r="V3" s="12"/>
    </row>
    <row r="4" ht="50.1" customHeight="1" spans="1:22">
      <c r="A4" s="11"/>
      <c r="B4" s="12" t="s">
        <v>222</v>
      </c>
      <c r="C4" s="12" t="s">
        <v>223</v>
      </c>
      <c r="D4" s="13" t="s">
        <v>224</v>
      </c>
      <c r="E4" s="12" t="s">
        <v>28</v>
      </c>
      <c r="F4" s="12" t="s">
        <v>225</v>
      </c>
      <c r="G4" s="12" t="s">
        <v>220</v>
      </c>
      <c r="H4" s="14" t="s">
        <v>226</v>
      </c>
      <c r="I4" s="12"/>
      <c r="J4" s="23"/>
      <c r="K4" s="13"/>
      <c r="L4" s="23">
        <v>1</v>
      </c>
      <c r="M4" s="32">
        <f>N4/0.5</f>
        <v>1690</v>
      </c>
      <c r="N4" s="32">
        <v>845</v>
      </c>
      <c r="O4" s="23">
        <v>5</v>
      </c>
      <c r="P4" s="32">
        <f>L4*N4</f>
        <v>845</v>
      </c>
      <c r="Q4" s="12"/>
      <c r="R4" s="12"/>
      <c r="S4" s="12"/>
      <c r="T4" s="12"/>
      <c r="U4" s="12"/>
      <c r="V4" s="12"/>
    </row>
    <row r="5" ht="50.1" customHeight="1" spans="1:22">
      <c r="A5" s="11"/>
      <c r="B5" s="12" t="s">
        <v>227</v>
      </c>
      <c r="C5" s="12" t="s">
        <v>228</v>
      </c>
      <c r="D5" s="13" t="s">
        <v>229</v>
      </c>
      <c r="E5" s="12" t="s">
        <v>28</v>
      </c>
      <c r="F5" s="12" t="s">
        <v>230</v>
      </c>
      <c r="G5" s="12" t="s">
        <v>220</v>
      </c>
      <c r="H5" s="14" t="s">
        <v>231</v>
      </c>
      <c r="I5" s="12"/>
      <c r="J5" s="23"/>
      <c r="K5" s="13"/>
      <c r="L5" s="23">
        <v>2</v>
      </c>
      <c r="M5" s="32">
        <f>N5/0.5</f>
        <v>2200</v>
      </c>
      <c r="N5" s="32">
        <v>1100</v>
      </c>
      <c r="O5" s="23">
        <v>5</v>
      </c>
      <c r="P5" s="32">
        <f>L5*N5</f>
        <v>2200</v>
      </c>
      <c r="Q5" s="12"/>
      <c r="R5" s="12"/>
      <c r="S5" s="12"/>
      <c r="T5" s="12"/>
      <c r="U5" s="12"/>
      <c r="V5" s="12"/>
    </row>
    <row r="6" spans="1:22">
      <c r="A6" s="15"/>
      <c r="B6" s="16"/>
      <c r="C6" s="16"/>
      <c r="D6" s="17"/>
      <c r="E6" s="16"/>
      <c r="F6" s="16"/>
      <c r="G6" s="16"/>
      <c r="H6" s="18"/>
      <c r="I6" s="16"/>
      <c r="J6" s="33"/>
      <c r="K6" s="17"/>
      <c r="L6" s="33"/>
      <c r="M6" s="34"/>
      <c r="N6" s="34"/>
      <c r="O6" s="33"/>
      <c r="P6" s="34"/>
      <c r="Q6" s="16"/>
      <c r="R6" s="16"/>
      <c r="S6" s="16"/>
      <c r="T6" s="16"/>
      <c r="U6" s="16"/>
      <c r="V6" s="16"/>
    </row>
    <row r="7" ht="50.1" customHeight="1" spans="1:22">
      <c r="A7" s="11" t="s">
        <v>94</v>
      </c>
      <c r="B7" s="12" t="s">
        <v>216</v>
      </c>
      <c r="C7" s="12" t="s">
        <v>217</v>
      </c>
      <c r="D7" s="13" t="s">
        <v>218</v>
      </c>
      <c r="E7" s="12" t="s">
        <v>28</v>
      </c>
      <c r="F7" s="12" t="s">
        <v>219</v>
      </c>
      <c r="G7" s="12" t="s">
        <v>220</v>
      </c>
      <c r="H7" s="14" t="s">
        <v>221</v>
      </c>
      <c r="I7" s="12"/>
      <c r="J7" s="23"/>
      <c r="K7" s="13"/>
      <c r="L7" s="23">
        <v>1</v>
      </c>
      <c r="M7" s="32"/>
      <c r="N7" s="32"/>
      <c r="O7" s="23"/>
      <c r="P7" s="32"/>
      <c r="Q7" s="12"/>
      <c r="R7" s="12"/>
      <c r="S7" s="12"/>
      <c r="T7" s="12"/>
      <c r="U7" s="12"/>
      <c r="V7" s="12"/>
    </row>
    <row r="8" ht="50.1" customHeight="1" spans="1:22">
      <c r="A8" s="19"/>
      <c r="B8" s="12" t="s">
        <v>222</v>
      </c>
      <c r="C8" s="12" t="s">
        <v>223</v>
      </c>
      <c r="D8" s="13" t="s">
        <v>224</v>
      </c>
      <c r="E8" s="12" t="s">
        <v>28</v>
      </c>
      <c r="F8" s="12" t="s">
        <v>225</v>
      </c>
      <c r="G8" s="12" t="s">
        <v>220</v>
      </c>
      <c r="H8" s="14" t="s">
        <v>226</v>
      </c>
      <c r="I8" s="12"/>
      <c r="J8" s="23"/>
      <c r="K8" s="13"/>
      <c r="L8" s="23">
        <v>1</v>
      </c>
      <c r="M8" s="32"/>
      <c r="N8" s="32"/>
      <c r="O8" s="23"/>
      <c r="P8" s="32"/>
      <c r="Q8" s="12"/>
      <c r="R8" s="12"/>
      <c r="S8" s="12"/>
      <c r="T8" s="12"/>
      <c r="U8" s="12"/>
      <c r="V8" s="12"/>
    </row>
    <row r="9" ht="50.1" customHeight="1" spans="1:22">
      <c r="A9" s="19"/>
      <c r="B9" s="12" t="s">
        <v>227</v>
      </c>
      <c r="C9" s="12" t="s">
        <v>228</v>
      </c>
      <c r="D9" s="13" t="s">
        <v>229</v>
      </c>
      <c r="E9" s="12" t="s">
        <v>28</v>
      </c>
      <c r="F9" s="12" t="s">
        <v>230</v>
      </c>
      <c r="G9" s="12" t="s">
        <v>220</v>
      </c>
      <c r="H9" s="14" t="s">
        <v>231</v>
      </c>
      <c r="I9" s="12"/>
      <c r="J9" s="23"/>
      <c r="K9" s="13"/>
      <c r="L9" s="23">
        <v>1</v>
      </c>
      <c r="M9" s="32"/>
      <c r="N9" s="32"/>
      <c r="O9" s="23"/>
      <c r="P9" s="32"/>
      <c r="Q9" s="12"/>
      <c r="R9" s="12"/>
      <c r="S9" s="12"/>
      <c r="T9" s="12"/>
      <c r="U9" s="12"/>
      <c r="V9" s="12"/>
    </row>
    <row r="10" spans="1:22">
      <c r="A10" s="15"/>
      <c r="B10" s="16"/>
      <c r="C10" s="16"/>
      <c r="D10" s="17"/>
      <c r="E10" s="16"/>
      <c r="F10" s="16"/>
      <c r="G10" s="16"/>
      <c r="H10" s="18"/>
      <c r="I10" s="16"/>
      <c r="J10" s="33"/>
      <c r="K10" s="17"/>
      <c r="L10" s="33"/>
      <c r="M10" s="34"/>
      <c r="N10" s="34"/>
      <c r="O10" s="33"/>
      <c r="P10" s="34"/>
      <c r="Q10" s="16"/>
      <c r="R10" s="16"/>
      <c r="S10" s="16"/>
      <c r="T10" s="16"/>
      <c r="U10" s="16"/>
      <c r="V10" s="16"/>
    </row>
    <row r="11" ht="50.1" customHeight="1" spans="1:22">
      <c r="A11" s="11" t="s">
        <v>70</v>
      </c>
      <c r="B11" s="12" t="s">
        <v>232</v>
      </c>
      <c r="C11" s="12" t="s">
        <v>233</v>
      </c>
      <c r="D11" s="13" t="s">
        <v>234</v>
      </c>
      <c r="E11" s="12" t="s">
        <v>42</v>
      </c>
      <c r="F11" s="14">
        <v>42137820</v>
      </c>
      <c r="G11" s="12" t="s">
        <v>43</v>
      </c>
      <c r="H11" s="14" t="s">
        <v>235</v>
      </c>
      <c r="I11" s="12"/>
      <c r="J11" s="23"/>
      <c r="K11" s="13"/>
      <c r="L11" s="23">
        <v>2</v>
      </c>
      <c r="M11" s="32"/>
      <c r="N11" s="32"/>
      <c r="O11" s="23"/>
      <c r="P11" s="32"/>
      <c r="Q11" s="12"/>
      <c r="R11" s="12"/>
      <c r="S11" s="12"/>
      <c r="T11" s="12"/>
      <c r="U11" s="12"/>
      <c r="V11" s="12"/>
    </row>
    <row r="12" ht="50.1" customHeight="1" spans="1:22">
      <c r="A12" s="19"/>
      <c r="B12" s="12" t="s">
        <v>236</v>
      </c>
      <c r="C12" s="12" t="s">
        <v>237</v>
      </c>
      <c r="D12" s="13" t="s">
        <v>238</v>
      </c>
      <c r="E12" s="20" t="s">
        <v>239</v>
      </c>
      <c r="F12" s="12" t="s">
        <v>240</v>
      </c>
      <c r="G12" s="12" t="s">
        <v>241</v>
      </c>
      <c r="H12" s="21">
        <v>325</v>
      </c>
      <c r="I12" s="12"/>
      <c r="J12" s="23"/>
      <c r="K12" s="13"/>
      <c r="L12" s="23">
        <v>2</v>
      </c>
      <c r="M12" s="32"/>
      <c r="N12" s="35"/>
      <c r="O12" s="23"/>
      <c r="P12" s="32"/>
      <c r="Q12" s="12"/>
      <c r="R12" s="12"/>
      <c r="S12" s="12"/>
      <c r="T12" s="12"/>
      <c r="U12" s="12"/>
      <c r="V12" s="12"/>
    </row>
    <row r="13" spans="1:22">
      <c r="A13" s="15"/>
      <c r="B13" s="16"/>
      <c r="C13" s="16"/>
      <c r="D13" s="17"/>
      <c r="E13" s="16"/>
      <c r="F13" s="16"/>
      <c r="G13" s="16"/>
      <c r="H13" s="18"/>
      <c r="I13" s="16"/>
      <c r="J13" s="33"/>
      <c r="K13" s="17"/>
      <c r="L13" s="33"/>
      <c r="M13" s="34"/>
      <c r="N13" s="34"/>
      <c r="O13" s="33"/>
      <c r="P13" s="34"/>
      <c r="Q13" s="16"/>
      <c r="R13" s="16"/>
      <c r="S13" s="16"/>
      <c r="T13" s="16"/>
      <c r="U13" s="16"/>
      <c r="V13" s="16"/>
    </row>
    <row r="14" ht="50.1" customHeight="1" spans="1:22">
      <c r="A14" s="11" t="s">
        <v>100</v>
      </c>
      <c r="B14" s="12" t="s">
        <v>236</v>
      </c>
      <c r="C14" s="12" t="s">
        <v>242</v>
      </c>
      <c r="D14" s="13" t="s">
        <v>243</v>
      </c>
      <c r="E14" s="12" t="s">
        <v>28</v>
      </c>
      <c r="F14" s="12" t="s">
        <v>244</v>
      </c>
      <c r="G14" s="12" t="s">
        <v>220</v>
      </c>
      <c r="H14" s="14" t="s">
        <v>245</v>
      </c>
      <c r="I14" s="12"/>
      <c r="J14" s="23"/>
      <c r="K14" s="13"/>
      <c r="L14" s="23">
        <v>2</v>
      </c>
      <c r="M14" s="32"/>
      <c r="N14" s="32"/>
      <c r="O14" s="23"/>
      <c r="P14" s="32"/>
      <c r="Q14" s="12"/>
      <c r="R14" s="12"/>
      <c r="S14" s="12"/>
      <c r="T14" s="12"/>
      <c r="U14" s="12"/>
      <c r="V14" s="12"/>
    </row>
    <row r="15" ht="50.1" customHeight="1" spans="1:22">
      <c r="A15" s="19"/>
      <c r="B15" s="12" t="s">
        <v>222</v>
      </c>
      <c r="C15" s="12" t="s">
        <v>246</v>
      </c>
      <c r="D15" s="13" t="s">
        <v>247</v>
      </c>
      <c r="E15" s="12" t="s">
        <v>28</v>
      </c>
      <c r="F15" s="12" t="s">
        <v>248</v>
      </c>
      <c r="G15" s="12" t="s">
        <v>220</v>
      </c>
      <c r="H15" s="14" t="s">
        <v>249</v>
      </c>
      <c r="I15" s="12"/>
      <c r="J15" s="23"/>
      <c r="K15" s="13"/>
      <c r="L15" s="23">
        <v>1</v>
      </c>
      <c r="M15" s="32"/>
      <c r="N15" s="32"/>
      <c r="O15" s="23"/>
      <c r="P15" s="32"/>
      <c r="Q15" s="12"/>
      <c r="R15" s="12"/>
      <c r="S15" s="12"/>
      <c r="T15" s="12"/>
      <c r="U15" s="12"/>
      <c r="V15" s="12"/>
    </row>
    <row r="16" spans="1:22">
      <c r="A16" s="15"/>
      <c r="B16" s="16"/>
      <c r="C16" s="16"/>
      <c r="D16" s="17"/>
      <c r="E16" s="16"/>
      <c r="F16" s="16"/>
      <c r="G16" s="16"/>
      <c r="H16" s="18"/>
      <c r="I16" s="16"/>
      <c r="J16" s="33"/>
      <c r="K16" s="17"/>
      <c r="L16" s="33"/>
      <c r="M16" s="34"/>
      <c r="N16" s="34"/>
      <c r="O16" s="33"/>
      <c r="P16" s="34"/>
      <c r="Q16" s="16"/>
      <c r="R16" s="16"/>
      <c r="S16" s="16"/>
      <c r="T16" s="16"/>
      <c r="U16" s="16"/>
      <c r="V16" s="16"/>
    </row>
    <row r="17" ht="50.1" customHeight="1" spans="1:22">
      <c r="A17" s="11" t="s">
        <v>116</v>
      </c>
      <c r="B17" s="12" t="s">
        <v>216</v>
      </c>
      <c r="C17" s="12" t="s">
        <v>250</v>
      </c>
      <c r="D17" s="13" t="s">
        <v>251</v>
      </c>
      <c r="E17" s="12" t="s">
        <v>28</v>
      </c>
      <c r="F17" s="12" t="s">
        <v>252</v>
      </c>
      <c r="G17" s="12" t="s">
        <v>220</v>
      </c>
      <c r="H17" s="14" t="s">
        <v>253</v>
      </c>
      <c r="I17" s="12"/>
      <c r="J17" s="23"/>
      <c r="K17" s="13"/>
      <c r="L17" s="23">
        <v>1</v>
      </c>
      <c r="M17" s="32"/>
      <c r="N17" s="32"/>
      <c r="O17" s="23"/>
      <c r="P17" s="32"/>
      <c r="Q17" s="12"/>
      <c r="R17" s="12"/>
      <c r="S17" s="12"/>
      <c r="T17" s="12"/>
      <c r="U17" s="12"/>
      <c r="V17" s="12"/>
    </row>
    <row r="18" ht="50.1" customHeight="1" spans="1:22">
      <c r="A18" s="19"/>
      <c r="B18" s="12" t="s">
        <v>222</v>
      </c>
      <c r="C18" s="12" t="s">
        <v>254</v>
      </c>
      <c r="D18" s="13" t="s">
        <v>247</v>
      </c>
      <c r="E18" s="12" t="s">
        <v>28</v>
      </c>
      <c r="F18" s="12" t="s">
        <v>248</v>
      </c>
      <c r="G18" s="12" t="s">
        <v>220</v>
      </c>
      <c r="H18" s="14" t="s">
        <v>249</v>
      </c>
      <c r="I18" s="12"/>
      <c r="J18" s="23"/>
      <c r="K18" s="13"/>
      <c r="L18" s="23">
        <v>1</v>
      </c>
      <c r="M18" s="32"/>
      <c r="N18" s="32"/>
      <c r="O18" s="23"/>
      <c r="P18" s="32"/>
      <c r="Q18" s="12"/>
      <c r="R18" s="12"/>
      <c r="S18" s="12"/>
      <c r="T18" s="12"/>
      <c r="U18" s="12"/>
      <c r="V18" s="12"/>
    </row>
    <row r="19" spans="1:22">
      <c r="A19" s="15"/>
      <c r="B19" s="16"/>
      <c r="C19" s="16"/>
      <c r="D19" s="17"/>
      <c r="E19" s="16"/>
      <c r="F19" s="16"/>
      <c r="G19" s="16"/>
      <c r="H19" s="18"/>
      <c r="I19" s="16"/>
      <c r="J19" s="33"/>
      <c r="K19" s="17"/>
      <c r="L19" s="33"/>
      <c r="M19" s="34"/>
      <c r="N19" s="34"/>
      <c r="O19" s="33"/>
      <c r="P19" s="34"/>
      <c r="Q19" s="16"/>
      <c r="R19" s="16"/>
      <c r="S19" s="16"/>
      <c r="T19" s="16"/>
      <c r="U19" s="16"/>
      <c r="V19" s="16"/>
    </row>
    <row r="20" ht="50.1" customHeight="1" spans="1:22">
      <c r="A20" s="11" t="s">
        <v>141</v>
      </c>
      <c r="B20" s="12" t="s">
        <v>236</v>
      </c>
      <c r="C20" s="12" t="s">
        <v>255</v>
      </c>
      <c r="D20" s="13" t="s">
        <v>256</v>
      </c>
      <c r="E20" s="12" t="s">
        <v>28</v>
      </c>
      <c r="F20" s="12" t="s">
        <v>257</v>
      </c>
      <c r="G20" s="12" t="s">
        <v>220</v>
      </c>
      <c r="H20" s="14" t="s">
        <v>258</v>
      </c>
      <c r="I20" s="12"/>
      <c r="J20" s="23"/>
      <c r="K20" s="13"/>
      <c r="L20" s="23">
        <v>1</v>
      </c>
      <c r="M20" s="32"/>
      <c r="N20" s="32"/>
      <c r="O20" s="23"/>
      <c r="P20" s="32"/>
      <c r="Q20" s="12"/>
      <c r="R20" s="12"/>
      <c r="S20" s="12"/>
      <c r="T20" s="12"/>
      <c r="U20" s="12"/>
      <c r="V20" s="12"/>
    </row>
    <row r="21" ht="50.1" customHeight="1" spans="1:22">
      <c r="A21" s="19"/>
      <c r="B21" s="12" t="s">
        <v>259</v>
      </c>
      <c r="C21" s="12" t="s">
        <v>260</v>
      </c>
      <c r="D21" s="13" t="s">
        <v>261</v>
      </c>
      <c r="E21" s="12" t="s">
        <v>28</v>
      </c>
      <c r="F21" s="12" t="s">
        <v>262</v>
      </c>
      <c r="G21" s="12" t="s">
        <v>220</v>
      </c>
      <c r="H21" s="14" t="s">
        <v>263</v>
      </c>
      <c r="I21" s="12"/>
      <c r="J21" s="23"/>
      <c r="K21" s="13"/>
      <c r="L21" s="23">
        <v>1</v>
      </c>
      <c r="M21" s="32"/>
      <c r="N21" s="32"/>
      <c r="O21" s="23"/>
      <c r="P21" s="32"/>
      <c r="Q21" s="12"/>
      <c r="R21" s="12"/>
      <c r="S21" s="12"/>
      <c r="T21" s="12"/>
      <c r="U21" s="12"/>
      <c r="V21" s="12"/>
    </row>
    <row r="22" ht="50.1" customHeight="1" spans="1:22">
      <c r="A22" s="19"/>
      <c r="B22" s="12" t="s">
        <v>264</v>
      </c>
      <c r="C22" s="12" t="s">
        <v>265</v>
      </c>
      <c r="D22" s="13" t="s">
        <v>266</v>
      </c>
      <c r="E22" s="12" t="s">
        <v>28</v>
      </c>
      <c r="F22" s="12" t="s">
        <v>267</v>
      </c>
      <c r="G22" s="12" t="s">
        <v>220</v>
      </c>
      <c r="H22" s="14" t="s">
        <v>268</v>
      </c>
      <c r="I22" s="12"/>
      <c r="J22" s="23"/>
      <c r="K22" s="13"/>
      <c r="L22" s="23">
        <v>2</v>
      </c>
      <c r="M22" s="32"/>
      <c r="N22" s="32"/>
      <c r="O22" s="23"/>
      <c r="P22" s="32"/>
      <c r="Q22" s="12"/>
      <c r="R22" s="12"/>
      <c r="S22" s="12"/>
      <c r="T22" s="12"/>
      <c r="U22" s="12"/>
      <c r="V22" s="12"/>
    </row>
    <row r="23" spans="1:22">
      <c r="A23" s="15"/>
      <c r="B23" s="16"/>
      <c r="C23" s="16"/>
      <c r="D23" s="17"/>
      <c r="E23" s="16"/>
      <c r="F23" s="16"/>
      <c r="G23" s="16"/>
      <c r="H23" s="18"/>
      <c r="I23" s="16"/>
      <c r="J23" s="33"/>
      <c r="K23" s="17"/>
      <c r="L23" s="33"/>
      <c r="M23" s="34"/>
      <c r="N23" s="34"/>
      <c r="O23" s="33"/>
      <c r="P23" s="34"/>
      <c r="Q23" s="16"/>
      <c r="R23" s="16"/>
      <c r="S23" s="16"/>
      <c r="T23" s="16"/>
      <c r="U23" s="16"/>
      <c r="V23" s="16"/>
    </row>
    <row r="24" spans="1:22">
      <c r="A24" s="15"/>
      <c r="B24" s="16"/>
      <c r="C24" s="16"/>
      <c r="D24" s="17"/>
      <c r="E24" s="16"/>
      <c r="F24" s="16"/>
      <c r="G24" s="16"/>
      <c r="H24" s="18"/>
      <c r="I24" s="16"/>
      <c r="J24" s="33"/>
      <c r="K24" s="17"/>
      <c r="L24" s="33"/>
      <c r="M24" s="34"/>
      <c r="N24" s="34"/>
      <c r="O24" s="33"/>
      <c r="P24" s="32"/>
      <c r="Q24" s="16"/>
      <c r="R24" s="16"/>
      <c r="S24" s="16"/>
      <c r="T24" s="16"/>
      <c r="U24" s="16"/>
      <c r="V24" s="16"/>
    </row>
    <row r="25" ht="50.1" hidden="1" customHeight="1" outlineLevel="1" spans="1:22">
      <c r="A25" s="22"/>
      <c r="B25" s="12" t="s">
        <v>269</v>
      </c>
      <c r="C25" s="12"/>
      <c r="D25" s="13" t="s">
        <v>270</v>
      </c>
      <c r="E25" s="12" t="s">
        <v>28</v>
      </c>
      <c r="F25" s="12" t="s">
        <v>271</v>
      </c>
      <c r="G25" s="12" t="s">
        <v>220</v>
      </c>
      <c r="H25" s="14" t="s">
        <v>272</v>
      </c>
      <c r="I25" s="12"/>
      <c r="J25" s="23"/>
      <c r="K25" s="13"/>
      <c r="L25" s="23"/>
      <c r="M25" s="32"/>
      <c r="N25" s="32"/>
      <c r="O25" s="23"/>
      <c r="P25" s="32"/>
      <c r="Q25" s="12"/>
      <c r="R25" s="12"/>
      <c r="S25" s="12"/>
      <c r="T25" s="12"/>
      <c r="U25" s="12"/>
      <c r="V25" s="12"/>
    </row>
    <row r="26" hidden="1" outlineLevel="1" spans="1:22">
      <c r="A26" s="22"/>
      <c r="B26" s="12"/>
      <c r="C26" s="12"/>
      <c r="D26" s="13"/>
      <c r="E26" s="12"/>
      <c r="F26" s="12"/>
      <c r="G26" s="12"/>
      <c r="H26" s="14"/>
      <c r="I26" s="12"/>
      <c r="J26" s="23"/>
      <c r="K26" s="13"/>
      <c r="L26" s="23"/>
      <c r="M26" s="32"/>
      <c r="N26" s="32"/>
      <c r="O26" s="23"/>
      <c r="P26" s="32"/>
      <c r="Q26" s="12"/>
      <c r="R26" s="12"/>
      <c r="S26" s="12"/>
      <c r="T26" s="12"/>
      <c r="U26" s="12"/>
      <c r="V26" s="12"/>
    </row>
    <row r="27" ht="27" collapsed="1" spans="1:24">
      <c r="A27" s="22"/>
      <c r="B27" s="23" t="s">
        <v>273</v>
      </c>
      <c r="C27" s="12"/>
      <c r="D27" s="13" t="s">
        <v>274</v>
      </c>
      <c r="E27" s="24" t="s">
        <v>275</v>
      </c>
      <c r="F27" s="12" t="s">
        <v>276</v>
      </c>
      <c r="G27" s="12" t="s">
        <v>277</v>
      </c>
      <c r="H27" s="20" t="s">
        <v>278</v>
      </c>
      <c r="I27" s="23"/>
      <c r="J27" s="36" t="s">
        <v>166</v>
      </c>
      <c r="K27" s="13" t="s">
        <v>279</v>
      </c>
      <c r="L27" s="23" t="s">
        <v>280</v>
      </c>
      <c r="M27" s="32"/>
      <c r="N27" s="32"/>
      <c r="O27" s="23"/>
      <c r="P27" s="32"/>
      <c r="Q27" s="12"/>
      <c r="R27" s="12"/>
      <c r="S27" s="12"/>
      <c r="T27" s="12"/>
      <c r="U27" s="12"/>
      <c r="V27" s="12"/>
      <c r="X27" s="44" t="s">
        <v>281</v>
      </c>
    </row>
    <row r="28" ht="27" spans="1:24">
      <c r="A28" s="22"/>
      <c r="B28" s="23"/>
      <c r="C28" s="12"/>
      <c r="D28" s="13" t="s">
        <v>274</v>
      </c>
      <c r="E28" s="24" t="s">
        <v>275</v>
      </c>
      <c r="F28" s="12" t="s">
        <v>276</v>
      </c>
      <c r="G28" s="12" t="s">
        <v>277</v>
      </c>
      <c r="H28" s="20" t="s">
        <v>282</v>
      </c>
      <c r="I28" s="23"/>
      <c r="J28" s="36"/>
      <c r="K28" s="13" t="s">
        <v>283</v>
      </c>
      <c r="L28" s="23" t="s">
        <v>284</v>
      </c>
      <c r="M28" s="32"/>
      <c r="N28" s="32"/>
      <c r="O28" s="23"/>
      <c r="P28" s="32"/>
      <c r="Q28" s="12"/>
      <c r="R28" s="12"/>
      <c r="S28" s="12"/>
      <c r="T28" s="13"/>
      <c r="U28" s="12"/>
      <c r="V28" s="12"/>
      <c r="X28" s="44"/>
    </row>
    <row r="29" spans="1:22">
      <c r="A29" s="22"/>
      <c r="B29" s="12"/>
      <c r="C29" s="12"/>
      <c r="D29" s="13"/>
      <c r="E29" s="12"/>
      <c r="F29" s="12"/>
      <c r="G29" s="12"/>
      <c r="H29" s="14"/>
      <c r="I29" s="12"/>
      <c r="J29" s="23"/>
      <c r="K29" s="13"/>
      <c r="L29" s="23"/>
      <c r="M29" s="32"/>
      <c r="N29" s="32"/>
      <c r="O29" s="23"/>
      <c r="P29" s="32"/>
      <c r="Q29" s="12"/>
      <c r="R29" s="12"/>
      <c r="S29" s="12"/>
      <c r="T29" s="12"/>
      <c r="U29" s="12"/>
      <c r="V29" s="12"/>
    </row>
    <row r="30" ht="46.5" customHeight="1" spans="1:24">
      <c r="A30" s="22"/>
      <c r="B30" s="23" t="s">
        <v>285</v>
      </c>
      <c r="C30" s="12"/>
      <c r="D30" s="23" t="s">
        <v>286</v>
      </c>
      <c r="E30" s="23" t="s">
        <v>287</v>
      </c>
      <c r="F30" s="23" t="s">
        <v>288</v>
      </c>
      <c r="G30" s="25" t="s">
        <v>289</v>
      </c>
      <c r="H30" s="14" t="s">
        <v>290</v>
      </c>
      <c r="I30" s="23"/>
      <c r="J30" s="36" t="s">
        <v>166</v>
      </c>
      <c r="K30" s="13" t="s">
        <v>291</v>
      </c>
      <c r="L30" s="23">
        <v>2</v>
      </c>
      <c r="M30" s="32"/>
      <c r="N30" s="32"/>
      <c r="O30" s="23"/>
      <c r="P30" s="32"/>
      <c r="Q30" s="12"/>
      <c r="R30" s="12"/>
      <c r="S30" s="12"/>
      <c r="T30" s="12"/>
      <c r="U30" s="12"/>
      <c r="V30" s="12"/>
      <c r="X30" s="45" t="s">
        <v>292</v>
      </c>
    </row>
    <row r="31" ht="60.75" customHeight="1" spans="1:22">
      <c r="A31" s="22"/>
      <c r="B31" s="23"/>
      <c r="C31" s="12"/>
      <c r="D31" s="23"/>
      <c r="E31" s="23"/>
      <c r="F31" s="23"/>
      <c r="G31" s="25"/>
      <c r="H31" s="14"/>
      <c r="I31" s="23"/>
      <c r="J31" s="37" t="s">
        <v>168</v>
      </c>
      <c r="K31" s="13" t="s">
        <v>293</v>
      </c>
      <c r="L31" s="23">
        <v>7</v>
      </c>
      <c r="M31" s="32"/>
      <c r="N31" s="32"/>
      <c r="O31" s="23"/>
      <c r="P31" s="32"/>
      <c r="Q31" s="12"/>
      <c r="R31" s="12"/>
      <c r="S31" s="12"/>
      <c r="T31" s="12"/>
      <c r="U31" s="12"/>
      <c r="V31" s="12"/>
    </row>
    <row r="32" ht="39.95" customHeight="1" spans="1:22">
      <c r="A32" s="22"/>
      <c r="B32" s="23"/>
      <c r="C32" s="12"/>
      <c r="D32" s="23"/>
      <c r="E32" s="23"/>
      <c r="F32" s="23"/>
      <c r="G32" s="25"/>
      <c r="H32" s="14"/>
      <c r="I32" s="23"/>
      <c r="J32" s="37" t="s">
        <v>170</v>
      </c>
      <c r="K32" s="25" t="s">
        <v>294</v>
      </c>
      <c r="L32" s="23">
        <v>3</v>
      </c>
      <c r="M32" s="32"/>
      <c r="N32" s="32"/>
      <c r="O32" s="23"/>
      <c r="P32" s="32"/>
      <c r="Q32" s="12"/>
      <c r="R32" s="12"/>
      <c r="S32" s="12"/>
      <c r="T32" s="12"/>
      <c r="U32" s="12"/>
      <c r="V32" s="12"/>
    </row>
    <row r="33" ht="30" customHeight="1" spans="1:22">
      <c r="A33" s="22"/>
      <c r="B33" s="23"/>
      <c r="C33" s="12"/>
      <c r="D33" s="23"/>
      <c r="E33" s="23"/>
      <c r="F33" s="23"/>
      <c r="G33" s="25"/>
      <c r="H33" s="14"/>
      <c r="I33" s="23"/>
      <c r="J33" s="37" t="s">
        <v>206</v>
      </c>
      <c r="K33" s="13" t="s">
        <v>207</v>
      </c>
      <c r="L33" s="23">
        <v>1</v>
      </c>
      <c r="M33" s="32"/>
      <c r="N33" s="32"/>
      <c r="O33" s="23"/>
      <c r="P33" s="32"/>
      <c r="Q33" s="12"/>
      <c r="R33" s="12"/>
      <c r="S33" s="12"/>
      <c r="T33" s="12"/>
      <c r="U33" s="12"/>
      <c r="V33" s="12"/>
    </row>
    <row r="34" spans="1:22">
      <c r="A34" s="22"/>
      <c r="B34" s="12"/>
      <c r="C34" s="12"/>
      <c r="D34" s="13"/>
      <c r="E34" s="12"/>
      <c r="F34" s="12"/>
      <c r="G34" s="12"/>
      <c r="H34" s="14"/>
      <c r="I34" s="12"/>
      <c r="J34" s="23"/>
      <c r="K34" s="13"/>
      <c r="L34" s="23">
        <f>SUM(L30:L33)</f>
        <v>13</v>
      </c>
      <c r="M34" s="32"/>
      <c r="N34" s="32"/>
      <c r="O34" s="23"/>
      <c r="P34" s="32"/>
      <c r="Q34" s="12"/>
      <c r="R34" s="12"/>
      <c r="S34" s="12"/>
      <c r="T34" s="12"/>
      <c r="U34" s="12"/>
      <c r="V34" s="12"/>
    </row>
    <row r="35" ht="30" customHeight="1" spans="1:22">
      <c r="A35" s="22"/>
      <c r="B35" s="23" t="s">
        <v>295</v>
      </c>
      <c r="C35" s="12"/>
      <c r="D35" s="25" t="s">
        <v>296</v>
      </c>
      <c r="E35" s="26" t="s">
        <v>287</v>
      </c>
      <c r="F35" s="26" t="s">
        <v>297</v>
      </c>
      <c r="G35" s="26"/>
      <c r="H35" s="27" t="s">
        <v>298</v>
      </c>
      <c r="I35" s="23"/>
      <c r="J35" s="36" t="s">
        <v>166</v>
      </c>
      <c r="K35" s="13" t="s">
        <v>211</v>
      </c>
      <c r="L35" s="23">
        <v>1</v>
      </c>
      <c r="M35" s="32"/>
      <c r="N35" s="32"/>
      <c r="O35" s="23"/>
      <c r="P35" s="38"/>
      <c r="Q35" s="12"/>
      <c r="R35" s="12"/>
      <c r="S35" s="12"/>
      <c r="T35" s="12"/>
      <c r="U35" s="12"/>
      <c r="V35" s="12"/>
    </row>
    <row r="36" ht="30" customHeight="1" spans="1:22">
      <c r="A36" s="22"/>
      <c r="B36" s="23"/>
      <c r="C36" s="12"/>
      <c r="D36" s="25"/>
      <c r="E36" s="26" t="s">
        <v>287</v>
      </c>
      <c r="F36" s="26" t="s">
        <v>299</v>
      </c>
      <c r="G36" s="26"/>
      <c r="H36" s="27" t="s">
        <v>300</v>
      </c>
      <c r="I36" s="23"/>
      <c r="J36" s="37" t="s">
        <v>168</v>
      </c>
      <c r="K36" s="13" t="s">
        <v>301</v>
      </c>
      <c r="L36" s="23">
        <v>1</v>
      </c>
      <c r="M36" s="32"/>
      <c r="N36" s="32"/>
      <c r="O36" s="23"/>
      <c r="P36" s="38"/>
      <c r="Q36" s="12"/>
      <c r="R36" s="12"/>
      <c r="S36" s="12"/>
      <c r="T36" s="12"/>
      <c r="U36" s="12"/>
      <c r="V36" s="12"/>
    </row>
    <row r="37" ht="30" customHeight="1" spans="1:22">
      <c r="A37" s="22"/>
      <c r="B37" s="23"/>
      <c r="C37" s="12"/>
      <c r="D37" s="25"/>
      <c r="E37" s="26" t="s">
        <v>302</v>
      </c>
      <c r="F37" s="26" t="s">
        <v>303</v>
      </c>
      <c r="G37" s="26" t="s">
        <v>304</v>
      </c>
      <c r="H37" s="27" t="s">
        <v>305</v>
      </c>
      <c r="I37" s="23"/>
      <c r="J37" s="37" t="s">
        <v>170</v>
      </c>
      <c r="K37" s="25" t="s">
        <v>294</v>
      </c>
      <c r="L37" s="23">
        <v>3</v>
      </c>
      <c r="M37" s="32"/>
      <c r="N37" s="32"/>
      <c r="O37" s="23"/>
      <c r="P37" s="38"/>
      <c r="Q37" s="12"/>
      <c r="R37" s="12"/>
      <c r="S37" s="12"/>
      <c r="T37" s="12"/>
      <c r="U37" s="12"/>
      <c r="V37" s="12"/>
    </row>
    <row r="38" ht="30" customHeight="1" spans="1:22">
      <c r="A38" s="22"/>
      <c r="B38" s="23"/>
      <c r="C38" s="12"/>
      <c r="D38" s="25"/>
      <c r="E38" s="12"/>
      <c r="F38" s="12"/>
      <c r="G38" s="12"/>
      <c r="H38" s="14"/>
      <c r="I38" s="23"/>
      <c r="J38" s="37" t="s">
        <v>206</v>
      </c>
      <c r="K38" s="13" t="s">
        <v>207</v>
      </c>
      <c r="L38" s="23">
        <v>1</v>
      </c>
      <c r="M38" s="32"/>
      <c r="N38" s="32"/>
      <c r="O38" s="23"/>
      <c r="P38" s="32"/>
      <c r="Q38" s="12"/>
      <c r="R38" s="12"/>
      <c r="S38" s="12"/>
      <c r="T38" s="12"/>
      <c r="U38" s="12"/>
      <c r="V38" s="12"/>
    </row>
    <row r="39" spans="1:22">
      <c r="A39" s="22"/>
      <c r="B39" s="12"/>
      <c r="C39" s="12"/>
      <c r="D39" s="13"/>
      <c r="E39" s="12"/>
      <c r="F39" s="12"/>
      <c r="G39" s="12"/>
      <c r="H39" s="14"/>
      <c r="I39" s="12"/>
      <c r="J39" s="23"/>
      <c r="K39" s="13"/>
      <c r="L39" s="23">
        <f>SUM(L35:L38)</f>
        <v>6</v>
      </c>
      <c r="M39" s="32"/>
      <c r="N39" s="32"/>
      <c r="O39" s="23"/>
      <c r="P39" s="32"/>
      <c r="Q39" s="12"/>
      <c r="R39" s="12"/>
      <c r="S39" s="12"/>
      <c r="T39" s="12"/>
      <c r="U39" s="12"/>
      <c r="V39" s="12"/>
    </row>
    <row r="40" ht="39.95" customHeight="1" spans="1:22">
      <c r="A40" s="22"/>
      <c r="B40" s="23" t="s">
        <v>306</v>
      </c>
      <c r="C40" s="12"/>
      <c r="D40" s="13" t="s">
        <v>307</v>
      </c>
      <c r="E40" s="12" t="s">
        <v>302</v>
      </c>
      <c r="F40" s="12" t="s">
        <v>308</v>
      </c>
      <c r="G40" s="12" t="s">
        <v>309</v>
      </c>
      <c r="H40" s="14" t="s">
        <v>310</v>
      </c>
      <c r="I40" s="23"/>
      <c r="J40" s="36" t="s">
        <v>166</v>
      </c>
      <c r="K40" s="13" t="s">
        <v>185</v>
      </c>
      <c r="L40" s="23">
        <v>2</v>
      </c>
      <c r="M40" s="32"/>
      <c r="N40" s="32"/>
      <c r="O40" s="23"/>
      <c r="P40" s="39"/>
      <c r="Q40" s="12"/>
      <c r="R40" s="12"/>
      <c r="S40" s="12"/>
      <c r="T40" s="12"/>
      <c r="U40" s="12"/>
      <c r="V40" s="12"/>
    </row>
    <row r="41" ht="39.95" customHeight="1" spans="1:22">
      <c r="A41" s="22"/>
      <c r="B41" s="23"/>
      <c r="C41" s="12"/>
      <c r="D41" s="13"/>
      <c r="E41" s="12"/>
      <c r="F41" s="12"/>
      <c r="G41" s="12"/>
      <c r="H41" s="14"/>
      <c r="I41" s="23"/>
      <c r="J41" s="37" t="s">
        <v>170</v>
      </c>
      <c r="K41" s="13" t="s">
        <v>186</v>
      </c>
      <c r="L41" s="23">
        <v>1</v>
      </c>
      <c r="M41" s="32"/>
      <c r="N41" s="32"/>
      <c r="O41" s="23"/>
      <c r="P41" s="39"/>
      <c r="Q41" s="12"/>
      <c r="R41" s="12"/>
      <c r="S41" s="12"/>
      <c r="T41" s="12"/>
      <c r="U41" s="12"/>
      <c r="V41" s="12"/>
    </row>
    <row r="42" spans="1:22">
      <c r="A42" s="22"/>
      <c r="B42" s="12"/>
      <c r="C42" s="12"/>
      <c r="D42" s="13"/>
      <c r="E42" s="12"/>
      <c r="F42" s="12"/>
      <c r="G42" s="12"/>
      <c r="H42" s="14"/>
      <c r="I42" s="12"/>
      <c r="J42" s="23"/>
      <c r="K42" s="13"/>
      <c r="L42" s="23">
        <f>SUM(L40:L41)</f>
        <v>3</v>
      </c>
      <c r="M42" s="32"/>
      <c r="N42" s="32"/>
      <c r="O42" s="23"/>
      <c r="P42" s="32"/>
      <c r="Q42" s="12"/>
      <c r="R42" s="12"/>
      <c r="S42" s="12"/>
      <c r="T42" s="12"/>
      <c r="U42" s="12"/>
      <c r="V42" s="12"/>
    </row>
    <row r="43" ht="40.5" spans="1:22">
      <c r="A43" s="22"/>
      <c r="B43" s="23" t="s">
        <v>311</v>
      </c>
      <c r="C43" s="12"/>
      <c r="D43" s="13"/>
      <c r="E43" s="12"/>
      <c r="F43" s="12"/>
      <c r="G43" s="12"/>
      <c r="H43" s="14"/>
      <c r="I43" s="23"/>
      <c r="J43" s="36" t="s">
        <v>166</v>
      </c>
      <c r="K43" s="13" t="s">
        <v>312</v>
      </c>
      <c r="L43" s="23">
        <v>5</v>
      </c>
      <c r="M43" s="32"/>
      <c r="N43" s="32"/>
      <c r="O43" s="23"/>
      <c r="P43" s="32"/>
      <c r="Q43" s="12"/>
      <c r="R43" s="12"/>
      <c r="S43" s="12"/>
      <c r="T43" s="12"/>
      <c r="U43" s="12"/>
      <c r="V43" s="12"/>
    </row>
    <row r="44" ht="39.95" customHeight="1" spans="1:22">
      <c r="A44" s="22"/>
      <c r="B44" s="23"/>
      <c r="C44" s="12"/>
      <c r="D44" s="13"/>
      <c r="E44" s="12"/>
      <c r="F44" s="12"/>
      <c r="G44" s="12"/>
      <c r="H44" s="14"/>
      <c r="I44" s="23"/>
      <c r="J44" s="37" t="s">
        <v>170</v>
      </c>
      <c r="K44" s="25" t="s">
        <v>179</v>
      </c>
      <c r="L44" s="23">
        <v>3</v>
      </c>
      <c r="M44" s="32"/>
      <c r="N44" s="32"/>
      <c r="O44" s="23"/>
      <c r="P44" s="32"/>
      <c r="Q44" s="12"/>
      <c r="R44" s="12"/>
      <c r="S44" s="12"/>
      <c r="T44" s="12"/>
      <c r="U44" s="12"/>
      <c r="V44" s="12"/>
    </row>
    <row r="45" spans="1:22">
      <c r="A45" s="22"/>
      <c r="B45" s="12"/>
      <c r="C45" s="12"/>
      <c r="D45" s="13"/>
      <c r="E45" s="12"/>
      <c r="F45" s="12"/>
      <c r="G45" s="12"/>
      <c r="H45" s="14"/>
      <c r="I45" s="12"/>
      <c r="J45" s="23"/>
      <c r="K45" s="13"/>
      <c r="L45" s="23">
        <f>SUM(L43:L44)</f>
        <v>8</v>
      </c>
      <c r="M45" s="32"/>
      <c r="N45" s="32"/>
      <c r="O45" s="23"/>
      <c r="P45" s="32"/>
      <c r="Q45" s="12"/>
      <c r="R45" s="12"/>
      <c r="S45" s="12"/>
      <c r="T45" s="12"/>
      <c r="U45" s="12"/>
      <c r="V45" s="12"/>
    </row>
  </sheetData>
  <mergeCells count="28">
    <mergeCell ref="A1:T1"/>
    <mergeCell ref="J2:K2"/>
    <mergeCell ref="A3:A5"/>
    <mergeCell ref="A7:A9"/>
    <mergeCell ref="A11:A12"/>
    <mergeCell ref="A14:A15"/>
    <mergeCell ref="A17:A18"/>
    <mergeCell ref="A20:A22"/>
    <mergeCell ref="B27:B28"/>
    <mergeCell ref="B30:B33"/>
    <mergeCell ref="B35:B38"/>
    <mergeCell ref="B40:B41"/>
    <mergeCell ref="B43:B44"/>
    <mergeCell ref="D30:D33"/>
    <mergeCell ref="D35:D38"/>
    <mergeCell ref="E30:E33"/>
    <mergeCell ref="F30:F33"/>
    <mergeCell ref="G30:G33"/>
    <mergeCell ref="H30:H33"/>
    <mergeCell ref="H40:H41"/>
    <mergeCell ref="H43:H44"/>
    <mergeCell ref="I27:I28"/>
    <mergeCell ref="I30:I33"/>
    <mergeCell ref="I35:I38"/>
    <mergeCell ref="I40:I41"/>
    <mergeCell ref="I43:I44"/>
    <mergeCell ref="J27:J28"/>
    <mergeCell ref="X27:X28"/>
  </mergeCells>
  <hyperlinks>
    <hyperlink ref="X27" r:id="rId3" display="https://detail.tmall.com/item.htm?spm=a220m.1000858.0.0.c9ENMW&amp;id=8963931938&amp;skuId=56114221637&amp;areaId=310000&amp;is_b=1&amp;cat_id=2&amp;q=%CD%C6%C0%AD+%C1%C0%D2%C2%BC%DC"/>
    <hyperlink ref="X30" r:id="rId4" display="http://item.jd.com/1591431740.html"/>
  </hyperlinks>
  <pageMargins left="0.235416666666667" right="0.235416666666667" top="0.235416666666667" bottom="0.235416666666667" header="0" footer="0"/>
  <pageSetup paperSize="8" scale="90" fitToHeight="0" orientation="landscape"/>
  <headerFooter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洁具</vt:lpstr>
      <vt:lpstr>洁具五金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huomingfei</dc:creator>
  <cp:lastModifiedBy>guoxiafei</cp:lastModifiedBy>
  <dcterms:created xsi:type="dcterms:W3CDTF">2014-05-26T07:34:00Z</dcterms:created>
  <cp:lastPrinted>2015-09-14T08:35:00Z</cp:lastPrinted>
  <dcterms:modified xsi:type="dcterms:W3CDTF">2015-09-17T03:05:50Z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2052-9.1.0.5119</vt:lpwstr>
  </property>
</Properties>
</file>